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360" yWindow="135" windowWidth="20730" windowHeight="11760" activeTab="2"/>
  </bookViews>
  <sheets>
    <sheet name="старый прайс" sheetId="1" r:id="rId1"/>
    <sheet name="новый прайс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V37" i="1" l="1"/>
  <c r="V36" i="1"/>
  <c r="U37" i="1"/>
  <c r="U36" i="1"/>
  <c r="T37" i="1"/>
  <c r="T36" i="1"/>
  <c r="S37" i="1"/>
  <c r="S36" i="1"/>
  <c r="R37" i="1"/>
  <c r="R36" i="1"/>
  <c r="Q37" i="1"/>
  <c r="Q36" i="1"/>
  <c r="P37" i="1"/>
  <c r="P36" i="1"/>
  <c r="O37" i="1"/>
  <c r="O36" i="1"/>
  <c r="N37" i="1"/>
  <c r="N36" i="1"/>
  <c r="M37" i="1"/>
  <c r="M36" i="1"/>
  <c r="L37" i="1"/>
  <c r="L36" i="1"/>
  <c r="K37" i="1"/>
  <c r="K36" i="1"/>
  <c r="J37" i="1"/>
  <c r="J36" i="1"/>
  <c r="I37" i="1"/>
  <c r="I36" i="1"/>
  <c r="H37" i="1"/>
  <c r="H36" i="1"/>
  <c r="G37" i="1"/>
  <c r="G36" i="1"/>
  <c r="F37" i="1"/>
  <c r="F36" i="1"/>
  <c r="E37" i="1"/>
  <c r="E36" i="1"/>
  <c r="E34" i="1" l="1"/>
  <c r="E35" i="1" s="1"/>
  <c r="E32" i="1"/>
  <c r="E33" i="1" s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J34" i="1"/>
  <c r="J35" i="1" s="1"/>
  <c r="J32" i="1"/>
  <c r="J33" i="1" s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K34" i="1"/>
  <c r="K35" i="1" s="1"/>
  <c r="K32" i="1"/>
  <c r="K33" i="1" s="1"/>
  <c r="K30" i="1"/>
  <c r="K31" i="1" s="1"/>
  <c r="K28" i="1"/>
  <c r="K29" i="1" s="1"/>
  <c r="K26" i="1"/>
  <c r="K27" i="1" s="1"/>
  <c r="K24" i="1"/>
  <c r="K25" i="1" s="1"/>
  <c r="K22" i="1"/>
  <c r="K23" i="1" s="1"/>
  <c r="K20" i="1"/>
  <c r="K21" i="1" s="1"/>
  <c r="K18" i="1"/>
  <c r="K19" i="1" s="1"/>
  <c r="K16" i="1"/>
  <c r="K17" i="1" s="1"/>
  <c r="K14" i="1"/>
  <c r="K15" i="1" s="1"/>
  <c r="K12" i="1"/>
  <c r="K13" i="1" s="1"/>
  <c r="K10" i="1"/>
  <c r="K11" i="1" s="1"/>
  <c r="K8" i="1"/>
  <c r="K9" i="1" s="1"/>
  <c r="L34" i="1"/>
  <c r="L35" i="1" s="1"/>
  <c r="L32" i="1"/>
  <c r="L33" i="1" s="1"/>
  <c r="L30" i="1"/>
  <c r="L31" i="1" s="1"/>
  <c r="L28" i="1"/>
  <c r="L29" i="1" s="1"/>
  <c r="L26" i="1"/>
  <c r="L27" i="1" s="1"/>
  <c r="L24" i="1"/>
  <c r="L25" i="1" s="1"/>
  <c r="L22" i="1"/>
  <c r="L23" i="1" s="1"/>
  <c r="L20" i="1"/>
  <c r="L21" i="1" s="1"/>
  <c r="L18" i="1"/>
  <c r="L19" i="1" s="1"/>
  <c r="L16" i="1"/>
  <c r="L17" i="1" s="1"/>
  <c r="L14" i="1"/>
  <c r="L15" i="1" s="1"/>
  <c r="L12" i="1"/>
  <c r="L13" i="1" s="1"/>
  <c r="L10" i="1"/>
  <c r="L11" i="1" s="1"/>
  <c r="L8" i="1"/>
  <c r="L9" i="1" s="1"/>
  <c r="M34" i="1"/>
  <c r="M35" i="1" s="1"/>
  <c r="M32" i="1"/>
  <c r="M33" i="1" s="1"/>
  <c r="M30" i="1"/>
  <c r="M31" i="1" s="1"/>
  <c r="M28" i="1"/>
  <c r="M29" i="1" s="1"/>
  <c r="M26" i="1"/>
  <c r="M27" i="1" s="1"/>
  <c r="M24" i="1"/>
  <c r="M25" i="1" s="1"/>
  <c r="P21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N34" i="1"/>
  <c r="N35" i="1" s="1"/>
  <c r="N32" i="1"/>
  <c r="N33" i="1" s="1"/>
  <c r="N30" i="1"/>
  <c r="N31" i="1" s="1"/>
  <c r="N29" i="1"/>
  <c r="N28" i="1"/>
  <c r="N26" i="1"/>
  <c r="N27" i="1" s="1"/>
  <c r="N25" i="1"/>
  <c r="N24" i="1"/>
  <c r="N22" i="1"/>
  <c r="N23" i="1" s="1"/>
  <c r="N20" i="1"/>
  <c r="N21" i="1" s="1"/>
  <c r="N18" i="1"/>
  <c r="N19" i="1" s="1"/>
  <c r="N16" i="1"/>
  <c r="N17" i="1" s="1"/>
  <c r="N14" i="1"/>
  <c r="N15" i="1" s="1"/>
  <c r="N12" i="1"/>
  <c r="N13" i="1" s="1"/>
  <c r="N10" i="1"/>
  <c r="N11" i="1" s="1"/>
  <c r="N8" i="1"/>
  <c r="N9" i="1" s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Q34" i="1"/>
  <c r="Q35" i="1" s="1"/>
  <c r="Q32" i="1"/>
  <c r="Q33" i="1" s="1"/>
  <c r="Q30" i="1"/>
  <c r="Q31" i="1" s="1"/>
  <c r="Q28" i="1"/>
  <c r="Q29" i="1" s="1"/>
  <c r="Q26" i="1"/>
  <c r="Q27" i="1" s="1"/>
  <c r="Q24" i="1"/>
  <c r="Q25" i="1" s="1"/>
  <c r="Q22" i="1"/>
  <c r="Q23" i="1" s="1"/>
  <c r="Q20" i="1"/>
  <c r="Q21" i="1" s="1"/>
  <c r="Q18" i="1"/>
  <c r="Q19" i="1" s="1"/>
  <c r="Q16" i="1"/>
  <c r="Q17" i="1" s="1"/>
  <c r="Q14" i="1"/>
  <c r="Q15" i="1" s="1"/>
  <c r="Q12" i="1" l="1"/>
  <c r="Q13" i="1" s="1"/>
  <c r="Q10" i="1"/>
  <c r="Q11" i="1" s="1"/>
  <c r="Q8" i="1"/>
  <c r="Q9" i="1" s="1"/>
  <c r="R34" i="1"/>
  <c r="R35" i="1" s="1"/>
  <c r="R32" i="1"/>
  <c r="S32" i="1" s="1"/>
  <c r="R30" i="1"/>
  <c r="R31" i="1" s="1"/>
  <c r="R28" i="1"/>
  <c r="R29" i="1" s="1"/>
  <c r="R26" i="1"/>
  <c r="R27" i="1" s="1"/>
  <c r="R24" i="1"/>
  <c r="R25" i="1" s="1"/>
  <c r="R22" i="1"/>
  <c r="R23" i="1" s="1"/>
  <c r="R18" i="1"/>
  <c r="R19" i="1" s="1"/>
  <c r="R20" i="1"/>
  <c r="R21" i="1" s="1"/>
  <c r="R16" i="1"/>
  <c r="R17" i="1" s="1"/>
  <c r="R14" i="1"/>
  <c r="R15" i="1" s="1"/>
  <c r="R12" i="1"/>
  <c r="R13" i="1" s="1"/>
  <c r="R10" i="1"/>
  <c r="R11" i="1" s="1"/>
  <c r="R8" i="1"/>
  <c r="R9" i="1" s="1"/>
  <c r="R33" i="1" l="1"/>
  <c r="S11" i="1"/>
  <c r="S34" i="1"/>
  <c r="S35" i="1" s="1"/>
  <c r="S33" i="1"/>
  <c r="S30" i="1"/>
  <c r="S31" i="1" s="1"/>
  <c r="S28" i="1"/>
  <c r="S29" i="1" s="1"/>
  <c r="S26" i="1"/>
  <c r="S27" i="1" s="1"/>
  <c r="S24" i="1"/>
  <c r="S25" i="1" s="1"/>
  <c r="S22" i="1"/>
  <c r="S23" i="1" s="1"/>
  <c r="S21" i="1"/>
  <c r="S20" i="1"/>
  <c r="S18" i="1"/>
  <c r="S19" i="1" s="1"/>
  <c r="S16" i="1"/>
  <c r="S17" i="1" s="1"/>
  <c r="S14" i="1"/>
  <c r="S15" i="1" s="1"/>
  <c r="S13" i="1"/>
  <c r="S12" i="1"/>
  <c r="S10" i="1"/>
  <c r="S8" i="1"/>
  <c r="S9" i="1" s="1"/>
  <c r="T34" i="1"/>
  <c r="T35" i="1" s="1"/>
  <c r="T32" i="1"/>
  <c r="T33" i="1" s="1"/>
  <c r="T30" i="1"/>
  <c r="T31" i="1" s="1"/>
  <c r="T28" i="1"/>
  <c r="T29" i="1" s="1"/>
  <c r="T26" i="1"/>
  <c r="T27" i="1" s="1"/>
  <c r="T24" i="1"/>
  <c r="T25" i="1" s="1"/>
  <c r="T22" i="1"/>
  <c r="T23" i="1" s="1"/>
  <c r="T20" i="1"/>
  <c r="T21" i="1" s="1"/>
  <c r="T18" i="1"/>
  <c r="T19" i="1" s="1"/>
  <c r="T16" i="1"/>
  <c r="T17" i="1" s="1"/>
  <c r="T14" i="1"/>
  <c r="T15" i="1" s="1"/>
  <c r="T12" i="1"/>
  <c r="T13" i="1" s="1"/>
  <c r="T10" i="1"/>
  <c r="T11" i="1" s="1"/>
  <c r="T8" i="1"/>
  <c r="T9" i="1" s="1"/>
  <c r="U34" i="1"/>
  <c r="U35" i="1" s="1"/>
  <c r="U32" i="1"/>
  <c r="U33" i="1" s="1"/>
  <c r="U30" i="1"/>
  <c r="U31" i="1" s="1"/>
  <c r="U28" i="1"/>
  <c r="U29" i="1" s="1"/>
  <c r="U26" i="1"/>
  <c r="U27" i="1" s="1"/>
  <c r="U24" i="1" l="1"/>
  <c r="U25" i="1" s="1"/>
  <c r="U22" i="1"/>
  <c r="U23" i="1" s="1"/>
  <c r="U20" i="1"/>
  <c r="U21" i="1" s="1"/>
  <c r="U18" i="1"/>
  <c r="U19" i="1" s="1"/>
  <c r="U16" i="1"/>
  <c r="U17" i="1" s="1"/>
  <c r="U14" i="1"/>
  <c r="U15" i="1" s="1"/>
  <c r="U12" i="1"/>
  <c r="U13" i="1" s="1"/>
  <c r="V15" i="1"/>
  <c r="V14" i="1"/>
  <c r="U10" i="1"/>
  <c r="U11" i="1" s="1"/>
  <c r="U8" i="1"/>
  <c r="U9" i="1" s="1"/>
  <c r="V9" i="1"/>
  <c r="V8" i="1"/>
  <c r="V34" i="1"/>
  <c r="V35" i="1" s="1"/>
  <c r="V33" i="1"/>
  <c r="V32" i="1"/>
  <c r="V30" i="1"/>
  <c r="V31" i="1" s="1"/>
  <c r="V29" i="1"/>
  <c r="V28" i="1"/>
  <c r="V26" i="1"/>
  <c r="V27" i="1" s="1"/>
  <c r="V25" i="1"/>
  <c r="V24" i="1"/>
  <c r="V22" i="1"/>
  <c r="V23" i="1" s="1"/>
  <c r="V21" i="1"/>
  <c r="V20" i="1"/>
  <c r="V18" i="1"/>
  <c r="V19" i="1" s="1"/>
  <c r="V17" i="1"/>
  <c r="V16" i="1"/>
  <c r="V12" i="1"/>
  <c r="V13" i="1" s="1"/>
  <c r="V11" i="1"/>
  <c r="V10" i="1"/>
  <c r="J1" i="2" l="1"/>
  <c r="V6" i="2" l="1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5" i="2"/>
  <c r="T26" i="2"/>
  <c r="T27" i="2"/>
  <c r="T28" i="2"/>
  <c r="T29" i="2"/>
  <c r="T30" i="2"/>
  <c r="T31" i="2"/>
  <c r="T32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O6" i="2"/>
  <c r="O7" i="2"/>
  <c r="O8" i="2"/>
  <c r="O9" i="2"/>
  <c r="O10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31" i="2"/>
  <c r="O32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31" i="2"/>
  <c r="N32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31" i="2"/>
  <c r="M32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31" i="2"/>
  <c r="L32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31" i="2"/>
  <c r="K32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31" i="2"/>
  <c r="J32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31" i="2"/>
  <c r="I32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31" i="2"/>
  <c r="H32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31" i="2"/>
  <c r="G32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31" i="2"/>
  <c r="F32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31" i="2"/>
  <c r="E32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31" i="2"/>
  <c r="D32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F5" i="2"/>
  <c r="G5" i="2"/>
  <c r="H5" i="2"/>
  <c r="I5" i="2"/>
  <c r="K5" i="2"/>
  <c r="L5" i="2"/>
  <c r="M5" i="2"/>
  <c r="N5" i="2"/>
  <c r="O5" i="2"/>
  <c r="P5" i="2"/>
  <c r="Q5" i="2"/>
  <c r="R5" i="2"/>
  <c r="S5" i="2"/>
  <c r="T5" i="2"/>
  <c r="U5" i="2"/>
  <c r="D5" i="2"/>
  <c r="E5" i="2"/>
  <c r="C5" i="2"/>
  <c r="T24" i="2"/>
  <c r="O11" i="2"/>
</calcChain>
</file>

<file path=xl/sharedStrings.xml><?xml version="1.0" encoding="utf-8"?>
<sst xmlns="http://schemas.openxmlformats.org/spreadsheetml/2006/main" count="182" uniqueCount="104">
  <si>
    <t>ООО "Апрелевская Мебельная Фабрика"</t>
  </si>
  <si>
    <t>Стандартные размеры за 1 кв.м.:</t>
  </si>
  <si>
    <t>Нестандартные размеры +40%</t>
  </si>
  <si>
    <t>фанера - 1220*х2440; 1250*х2500; 1500*х3000</t>
  </si>
  <si>
    <t>Сложной формы +60%</t>
  </si>
  <si>
    <t>МДФ - 1220*х2440; 1650*х2440; 1650*х2800; 1830*х2440; 2070*х2800</t>
  </si>
  <si>
    <t>e-mail: sweet_nf@mail.ru</t>
  </si>
  <si>
    <t>ШПОН</t>
  </si>
  <si>
    <t>ОСНОВА</t>
  </si>
  <si>
    <t>ДСП 16 мм</t>
  </si>
  <si>
    <t>ДВП 3,2 мм</t>
  </si>
  <si>
    <t>МДФ   4 мм</t>
  </si>
  <si>
    <t>МДФ   6 мм</t>
  </si>
  <si>
    <t>МДФ    8 мм</t>
  </si>
  <si>
    <t>МДФ 10 мм</t>
  </si>
  <si>
    <t>МДФ 12 мм</t>
  </si>
  <si>
    <t>МДФ 16 мм</t>
  </si>
  <si>
    <t>МДФ 18 мм</t>
  </si>
  <si>
    <t>МДФ 20 мм</t>
  </si>
  <si>
    <t>МДФ 22 мм</t>
  </si>
  <si>
    <t>МДФ 24 мм</t>
  </si>
  <si>
    <t>МДФ 30 мм</t>
  </si>
  <si>
    <t>Фанера 15 мм</t>
  </si>
  <si>
    <t>Фанера 12 мм</t>
  </si>
  <si>
    <t>Фанера 10 мм</t>
  </si>
  <si>
    <t>Фанера 8 мм</t>
  </si>
  <si>
    <t>Фанера 6 мм</t>
  </si>
  <si>
    <t>Фанера 4 мм</t>
  </si>
  <si>
    <t>Материал Заказчика</t>
  </si>
  <si>
    <t>ДУБ (Украина)</t>
  </si>
  <si>
    <t>Односторонний</t>
  </si>
  <si>
    <t>Двухсторонний</t>
  </si>
  <si>
    <t>ДУБ (1,5 мм)</t>
  </si>
  <si>
    <t>БУК</t>
  </si>
  <si>
    <t>СОСНА</t>
  </si>
  <si>
    <t>ЯСЕНЬ (Дальневосточный)</t>
  </si>
  <si>
    <t>ДУБ "Файн-лайн"</t>
  </si>
  <si>
    <t>КР.ДЕР. АНИГРЕ</t>
  </si>
  <si>
    <t>ВИШНЯ</t>
  </si>
  <si>
    <t>КЛЕН</t>
  </si>
  <si>
    <t>САПЕЛИ</t>
  </si>
  <si>
    <t>ЯСЕНЬ (белая)</t>
  </si>
  <si>
    <t>ВЕНГЕ 3Q</t>
  </si>
  <si>
    <t>ВЕНГЕ</t>
  </si>
  <si>
    <t>ОРЕХ (америк.)</t>
  </si>
  <si>
    <t>ШПОН ЗАКАЗЧИКА</t>
  </si>
  <si>
    <t>Если площадь детали меньше 1,4 кв.м. стоимость увеличивается на 20%</t>
  </si>
  <si>
    <t>Если толщина детали больше 32 мм стоимость увеличивается на 20%</t>
  </si>
  <si>
    <t>Если площадь детали меньше 0,7 кв.м. стоимость увеличивается на 40%</t>
  </si>
  <si>
    <t>Если толщина детали больше 38 мм стоимость увеличивается на 30%</t>
  </si>
  <si>
    <t>Если площадь детали меньше 0,35 кв.м. стоимость увеличивается на 60%</t>
  </si>
  <si>
    <t>Если толщина детали больше 42 мм стоимость увеличивается на 40%</t>
  </si>
  <si>
    <t>Наши преимущества: при прессовке шпона используется клей ПВА импортного производства.</t>
  </si>
  <si>
    <t>Услуги торцовки шпона (за пачку):</t>
  </si>
  <si>
    <t>до 50 пачек - 100 руб.</t>
  </si>
  <si>
    <t>В отличии от клея на основе КФЖ смолы, клей ПВА имеет следующие преимущества:</t>
  </si>
  <si>
    <t>от 50 пачек - 60 руб.</t>
  </si>
  <si>
    <t>*</t>
  </si>
  <si>
    <t>не имеет стекловидного шва, что существенно улучшает качество и облегчает покраску;</t>
  </si>
  <si>
    <t>имеет хорошую пластичность при работе с гнутоклееными изделиями и выполнении работ на мембранно-вакуумных прессах;</t>
  </si>
  <si>
    <t>при необходимости легко реставрируется при помощи горячего утюжка.</t>
  </si>
  <si>
    <t>Услуги калибровально-шлифовального станка:</t>
  </si>
  <si>
    <t>рабочая ширина 1100 мм</t>
  </si>
  <si>
    <t>стоимость 1 кв.м. от 40 руб.</t>
  </si>
  <si>
    <t xml:space="preserve">Шпон                             </t>
  </si>
  <si>
    <t>Дуб (Украина)</t>
  </si>
  <si>
    <t>Дуб (1,5 мм)</t>
  </si>
  <si>
    <t>Бук</t>
  </si>
  <si>
    <t>Сосна</t>
  </si>
  <si>
    <t>Ясень (далневосточный)</t>
  </si>
  <si>
    <t>Дуб (Файн-лайн)</t>
  </si>
  <si>
    <t>Кр. Др. Анегри</t>
  </si>
  <si>
    <t>Вишня</t>
  </si>
  <si>
    <t>Клен</t>
  </si>
  <si>
    <t>Сапели</t>
  </si>
  <si>
    <t>Ясень (Белый)</t>
  </si>
  <si>
    <t>Венге 3Q</t>
  </si>
  <si>
    <t>Венге</t>
  </si>
  <si>
    <t>Орех (америк)</t>
  </si>
  <si>
    <t>Шпон Заказчика</t>
  </si>
  <si>
    <t>поперечка -20 %</t>
  </si>
  <si>
    <t>МДФ 28 мм</t>
  </si>
  <si>
    <t>Фанера 9 мм</t>
  </si>
  <si>
    <t>фанера 4 мм</t>
  </si>
  <si>
    <t xml:space="preserve">Прием заказов: 8(929)545-86-60; 8 (926) 691-32-68 </t>
  </si>
  <si>
    <t>Компенсатор (бумага) 35 руб./кв.м.</t>
  </si>
  <si>
    <t>Раскрой (за 1 м/п) 35 руб.</t>
  </si>
  <si>
    <t xml:space="preserve"> Размеры </t>
  </si>
  <si>
    <t xml:space="preserve">цена до 100 шт </t>
  </si>
  <si>
    <t>цена от 500 шт</t>
  </si>
  <si>
    <t>2100*820*44 мм</t>
  </si>
  <si>
    <t>2100*800*44 мм</t>
  </si>
  <si>
    <t>2100*700*44 мм</t>
  </si>
  <si>
    <t>2100*600*44 мм</t>
  </si>
  <si>
    <t>2400*900*44 мм</t>
  </si>
  <si>
    <t>2400*820*44 мм</t>
  </si>
  <si>
    <t>2400*800*44 мм</t>
  </si>
  <si>
    <t>2400*700*44 мм</t>
  </si>
  <si>
    <t>2400*600*44 мм</t>
  </si>
  <si>
    <r>
      <rPr>
        <b/>
        <sz val="20"/>
        <rFont val="Arial Cyr"/>
        <charset val="204"/>
      </rPr>
      <t xml:space="preserve">     </t>
    </r>
    <r>
      <rPr>
        <b/>
        <sz val="22"/>
        <rFont val="Arial Cyr"/>
        <charset val="204"/>
      </rPr>
      <t>Заготовки дверных полотен ( не шпонированные)</t>
    </r>
  </si>
  <si>
    <t>Толщины могут изменяться в - 2 мм и в + 2 мм</t>
  </si>
  <si>
    <t>А так же , возможно изготовление дверных заготовок по индивидуальным размерам в пределах 3000*1300 мм</t>
  </si>
  <si>
    <t>На счет шпонирования уточняйте у менеджера</t>
  </si>
  <si>
    <t>цена от 100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</si>
</sst>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0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2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b/>
      <sz val="18"/>
      <name val="Arial Cyr"/>
      <charset val="204"/>
    </font>
    <font>
      <b/>
      <sz val="20"/>
      <name val="Arial Cyr"/>
      <charset val="204"/>
    </font>
    <font>
      <b/>
      <sz val="12"/>
      <name val="Arial Cyr"/>
      <charset val="204"/>
    </font>
    <font>
      <b/>
      <sz val="2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Alignment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/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right"/>
    </xf>
    <xf numFmtId="0" fontId="0" fillId="0" borderId="6" xfId="0" applyBorder="1"/>
    <xf numFmtId="0" fontId="0" fillId="0" borderId="7" xfId="0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 applyAlignment="1">
      <alignment vertical="center" wrapText="1"/>
    </xf>
    <xf numFmtId="0" fontId="0" fillId="0" borderId="16" xfId="0" applyBorder="1"/>
    <xf numFmtId="0" fontId="0" fillId="0" borderId="17" xfId="0" applyBorder="1"/>
    <xf numFmtId="0" fontId="4" fillId="0" borderId="7" xfId="0" applyFont="1" applyBorder="1" applyAlignment="1">
      <alignment vertical="center" wrapText="1"/>
    </xf>
    <xf numFmtId="0" fontId="4" fillId="0" borderId="21" xfId="0" applyFont="1" applyBorder="1"/>
    <xf numFmtId="0" fontId="4" fillId="0" borderId="22" xfId="0" applyFont="1" applyBorder="1"/>
    <xf numFmtId="0" fontId="4" fillId="0" borderId="23" xfId="0" applyFont="1" applyBorder="1"/>
    <xf numFmtId="0" fontId="4" fillId="0" borderId="24" xfId="0" applyFont="1" applyBorder="1"/>
    <xf numFmtId="0" fontId="4" fillId="0" borderId="0" xfId="0" applyFont="1" applyAlignme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 wrapText="1"/>
    </xf>
    <xf numFmtId="0" fontId="0" fillId="2" borderId="4" xfId="0" applyFill="1" applyBorder="1"/>
    <xf numFmtId="0" fontId="0" fillId="2" borderId="15" xfId="0" applyFill="1" applyBorder="1"/>
    <xf numFmtId="0" fontId="4" fillId="2" borderId="20" xfId="0" applyFont="1" applyFill="1" applyBorder="1"/>
    <xf numFmtId="0" fontId="0" fillId="2" borderId="3" xfId="0" applyFill="1" applyBorder="1"/>
    <xf numFmtId="0" fontId="0" fillId="2" borderId="16" xfId="0" applyFill="1" applyBorder="1"/>
    <xf numFmtId="0" fontId="4" fillId="2" borderId="21" xfId="0" applyFont="1" applyFill="1" applyBorder="1"/>
    <xf numFmtId="0" fontId="0" fillId="3" borderId="3" xfId="0" applyFill="1" applyBorder="1"/>
    <xf numFmtId="0" fontId="0" fillId="3" borderId="16" xfId="0" applyFill="1" applyBorder="1"/>
    <xf numFmtId="0" fontId="4" fillId="3" borderId="21" xfId="0" applyFont="1" applyFill="1" applyBorder="1"/>
    <xf numFmtId="0" fontId="4" fillId="0" borderId="25" xfId="0" applyFont="1" applyBorder="1" applyAlignment="1">
      <alignment vertical="center" wrapText="1"/>
    </xf>
    <xf numFmtId="0" fontId="0" fillId="0" borderId="12" xfId="0" applyBorder="1"/>
    <xf numFmtId="0" fontId="0" fillId="0" borderId="18" xfId="0" applyBorder="1"/>
    <xf numFmtId="0" fontId="0" fillId="0" borderId="5" xfId="0" applyBorder="1"/>
    <xf numFmtId="0" fontId="0" fillId="0" borderId="19" xfId="0" applyBorder="1"/>
    <xf numFmtId="0" fontId="0" fillId="0" borderId="26" xfId="0" applyBorder="1" applyAlignment="1">
      <alignment horizontal="center" vertical="center" wrapText="1"/>
    </xf>
    <xf numFmtId="2" fontId="0" fillId="0" borderId="3" xfId="0" applyNumberFormat="1" applyBorder="1"/>
    <xf numFmtId="0" fontId="0" fillId="0" borderId="0" xfId="1" applyNumberFormat="1" applyFont="1"/>
    <xf numFmtId="0" fontId="0" fillId="0" borderId="2" xfId="1" applyNumberFormat="1" applyFont="1" applyBorder="1" applyAlignment="1">
      <alignment vertical="center" wrapText="1"/>
    </xf>
    <xf numFmtId="0" fontId="0" fillId="3" borderId="4" xfId="1" applyNumberFormat="1" applyFont="1" applyFill="1" applyBorder="1"/>
    <xf numFmtId="0" fontId="0" fillId="0" borderId="3" xfId="1" applyNumberFormat="1" applyFont="1" applyBorder="1"/>
    <xf numFmtId="0" fontId="0" fillId="0" borderId="10" xfId="1" applyNumberFormat="1" applyFont="1" applyBorder="1"/>
    <xf numFmtId="0" fontId="0" fillId="0" borderId="12" xfId="1" applyNumberFormat="1" applyFont="1" applyBorder="1"/>
    <xf numFmtId="0" fontId="0" fillId="0" borderId="5" xfId="1" applyNumberFormat="1" applyFont="1" applyBorder="1"/>
    <xf numFmtId="0" fontId="0" fillId="0" borderId="8" xfId="1" applyNumberFormat="1" applyFont="1" applyBorder="1"/>
    <xf numFmtId="0" fontId="0" fillId="3" borderId="15" xfId="1" applyNumberFormat="1" applyFont="1" applyFill="1" applyBorder="1"/>
    <xf numFmtId="0" fontId="4" fillId="3" borderId="23" xfId="1" applyNumberFormat="1" applyFont="1" applyFill="1" applyBorder="1"/>
    <xf numFmtId="0" fontId="0" fillId="2" borderId="0" xfId="0" applyFill="1" applyBorder="1"/>
    <xf numFmtId="0" fontId="0" fillId="0" borderId="0" xfId="0" applyFill="1" applyBorder="1"/>
    <xf numFmtId="0" fontId="4" fillId="0" borderId="29" xfId="0" applyFont="1" applyBorder="1"/>
    <xf numFmtId="0" fontId="4" fillId="0" borderId="30" xfId="0" applyFont="1" applyBorder="1"/>
    <xf numFmtId="0" fontId="4" fillId="0" borderId="28" xfId="0" applyFont="1" applyBorder="1"/>
    <xf numFmtId="0" fontId="4" fillId="0" borderId="2" xfId="0" applyFont="1" applyBorder="1"/>
    <xf numFmtId="0" fontId="4" fillId="0" borderId="14" xfId="0" applyFont="1" applyBorder="1"/>
    <xf numFmtId="0" fontId="4" fillId="0" borderId="7" xfId="0" applyFont="1" applyBorder="1"/>
    <xf numFmtId="0" fontId="4" fillId="0" borderId="0" xfId="0" applyFont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/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22" xfId="0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0" borderId="0" xfId="0" applyFont="1"/>
    <xf numFmtId="0" fontId="5" fillId="0" borderId="3" xfId="0" applyFont="1" applyBorder="1"/>
    <xf numFmtId="0" fontId="6" fillId="0" borderId="31" xfId="0" applyFont="1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5" fillId="0" borderId="33" xfId="0" applyFont="1" applyBorder="1"/>
    <xf numFmtId="0" fontId="5" fillId="0" borderId="34" xfId="0" applyFont="1" applyBorder="1"/>
    <xf numFmtId="0" fontId="8" fillId="0" borderId="33" xfId="0" applyFont="1" applyBorder="1"/>
    <xf numFmtId="0" fontId="8" fillId="0" borderId="35" xfId="0" applyFont="1" applyBorder="1"/>
    <xf numFmtId="0" fontId="8" fillId="0" borderId="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4"/>
  <sheetViews>
    <sheetView topLeftCell="D1" zoomScale="70" zoomScaleNormal="70" workbookViewId="0">
      <selection activeCell="T44" sqref="T44"/>
    </sheetView>
  </sheetViews>
  <sheetFormatPr defaultRowHeight="12.75" x14ac:dyDescent="0.2"/>
  <cols>
    <col min="1" max="1" width="2.140625" customWidth="1"/>
    <col min="2" max="2" width="19.7109375" customWidth="1"/>
    <col min="3" max="3" width="14.42578125" bestFit="1" customWidth="1"/>
    <col min="4" max="4" width="11.140625" customWidth="1"/>
    <col min="5" max="5" width="10.5703125" customWidth="1"/>
    <col min="6" max="6" width="10.42578125" customWidth="1"/>
    <col min="7" max="7" width="10.140625" customWidth="1"/>
    <col min="8" max="8" width="9.5703125" customWidth="1"/>
    <col min="9" max="9" width="10" customWidth="1"/>
    <col min="10" max="10" width="10.7109375" customWidth="1"/>
    <col min="11" max="11" width="9.5703125" customWidth="1"/>
    <col min="12" max="12" width="10.85546875" customWidth="1"/>
    <col min="13" max="13" width="10.7109375" customWidth="1"/>
    <col min="14" max="14" width="11.28515625" customWidth="1"/>
    <col min="15" max="15" width="12" customWidth="1"/>
    <col min="16" max="16" width="12.140625" customWidth="1"/>
    <col min="17" max="17" width="11.140625" customWidth="1"/>
    <col min="18" max="18" width="9.7109375" customWidth="1"/>
    <col min="19" max="20" width="10.28515625" customWidth="1"/>
    <col min="21" max="21" width="10.140625" customWidth="1"/>
    <col min="22" max="22" width="8.42578125" customWidth="1"/>
    <col min="23" max="23" width="10.85546875" customWidth="1"/>
  </cols>
  <sheetData>
    <row r="1" spans="2:24" ht="30" customHeight="1" x14ac:dyDescent="0.2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</row>
    <row r="2" spans="2:24" ht="12.75" customHeight="1" x14ac:dyDescent="0.2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2:24" ht="12.75" customHeight="1" x14ac:dyDescent="0.2">
      <c r="B3" s="69" t="s">
        <v>1</v>
      </c>
      <c r="C3" s="69"/>
      <c r="D3" s="5"/>
      <c r="E3" s="5"/>
      <c r="F3" s="5"/>
      <c r="G3" s="5"/>
      <c r="H3" s="5"/>
      <c r="I3" s="25"/>
      <c r="J3" s="25"/>
      <c r="K3" s="69" t="s">
        <v>2</v>
      </c>
      <c r="L3" s="69"/>
      <c r="M3" s="69"/>
      <c r="N3" s="69"/>
      <c r="O3" s="69"/>
      <c r="Q3" s="68" t="s">
        <v>84</v>
      </c>
      <c r="R3" s="68"/>
      <c r="S3" s="68"/>
      <c r="T3" s="68"/>
      <c r="U3" s="68"/>
      <c r="V3" s="68"/>
      <c r="W3" s="68"/>
    </row>
    <row r="4" spans="2:24" ht="12.75" customHeight="1" x14ac:dyDescent="0.2">
      <c r="B4" s="24" t="s">
        <v>3</v>
      </c>
      <c r="C4" s="24"/>
      <c r="D4" s="24"/>
      <c r="E4" s="25"/>
      <c r="F4" s="25"/>
      <c r="G4" s="25"/>
      <c r="H4" s="25"/>
      <c r="I4" s="25"/>
      <c r="J4" s="25"/>
      <c r="K4" s="66" t="s">
        <v>4</v>
      </c>
      <c r="L4" s="66"/>
      <c r="M4" s="66"/>
      <c r="N4" s="66"/>
      <c r="O4" s="25"/>
      <c r="P4" s="25"/>
      <c r="Q4" s="25"/>
      <c r="R4" s="70"/>
      <c r="S4" s="70"/>
      <c r="T4" s="70"/>
      <c r="U4" s="70"/>
      <c r="V4" s="70"/>
      <c r="W4" s="70"/>
    </row>
    <row r="5" spans="2:24" ht="12.75" customHeight="1" x14ac:dyDescent="0.2">
      <c r="B5" t="s">
        <v>5</v>
      </c>
      <c r="N5" s="5"/>
      <c r="O5" s="5"/>
      <c r="P5" s="5"/>
      <c r="Q5" s="5"/>
      <c r="U5" s="71" t="s">
        <v>6</v>
      </c>
      <c r="V5" s="71"/>
      <c r="W5" s="71"/>
    </row>
    <row r="6" spans="2:24" ht="13.5" thickBot="1" x14ac:dyDescent="0.25">
      <c r="E6">
        <v>172</v>
      </c>
      <c r="F6">
        <v>204</v>
      </c>
      <c r="G6">
        <v>272</v>
      </c>
      <c r="H6">
        <v>338</v>
      </c>
      <c r="I6">
        <v>424</v>
      </c>
      <c r="J6">
        <v>459</v>
      </c>
      <c r="K6">
        <v>638</v>
      </c>
      <c r="L6">
        <v>758</v>
      </c>
      <c r="M6">
        <v>1096</v>
      </c>
      <c r="N6">
        <v>923</v>
      </c>
      <c r="O6">
        <v>1100</v>
      </c>
      <c r="P6">
        <v>1060</v>
      </c>
      <c r="Q6">
        <v>1318</v>
      </c>
      <c r="R6">
        <v>1128</v>
      </c>
      <c r="S6">
        <v>903</v>
      </c>
      <c r="T6">
        <v>876</v>
      </c>
      <c r="U6">
        <v>796</v>
      </c>
      <c r="V6">
        <v>776</v>
      </c>
    </row>
    <row r="7" spans="2:24" ht="42.75" customHeight="1" thickBot="1" x14ac:dyDescent="0.25">
      <c r="B7" s="8" t="s">
        <v>7</v>
      </c>
      <c r="C7" s="2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20</v>
      </c>
      <c r="N7" s="3" t="s">
        <v>19</v>
      </c>
      <c r="O7" s="3" t="s">
        <v>81</v>
      </c>
      <c r="P7" s="3" t="s">
        <v>21</v>
      </c>
      <c r="Q7" s="3" t="s">
        <v>22</v>
      </c>
      <c r="R7" s="3" t="s">
        <v>23</v>
      </c>
      <c r="S7" s="3" t="s">
        <v>82</v>
      </c>
      <c r="T7" s="3" t="s">
        <v>25</v>
      </c>
      <c r="U7" s="3" t="s">
        <v>26</v>
      </c>
      <c r="V7" s="14" t="s">
        <v>83</v>
      </c>
      <c r="W7" s="17" t="s">
        <v>28</v>
      </c>
    </row>
    <row r="8" spans="2:24" ht="15.75" customHeight="1" x14ac:dyDescent="0.2">
      <c r="B8" s="63" t="s">
        <v>29</v>
      </c>
      <c r="C8" s="9" t="s">
        <v>30</v>
      </c>
      <c r="D8" s="26">
        <v>630</v>
      </c>
      <c r="E8" s="26">
        <f>E6+X8</f>
        <v>574</v>
      </c>
      <c r="F8" s="26">
        <f>F6+X8</f>
        <v>606</v>
      </c>
      <c r="G8" s="26">
        <f>G6+X8</f>
        <v>674</v>
      </c>
      <c r="H8" s="26">
        <f>H6+X8</f>
        <v>740</v>
      </c>
      <c r="I8" s="26">
        <f>I6+X8</f>
        <v>826</v>
      </c>
      <c r="J8" s="26">
        <f>J6+X8</f>
        <v>861</v>
      </c>
      <c r="K8" s="26">
        <f>K6+X8</f>
        <v>1040</v>
      </c>
      <c r="L8" s="26">
        <f>L6+X8</f>
        <v>1160</v>
      </c>
      <c r="M8" s="26">
        <f>M6+X8</f>
        <v>1498</v>
      </c>
      <c r="N8" s="26">
        <f>N6+X8</f>
        <v>1325</v>
      </c>
      <c r="O8" s="26">
        <f>O6+X8</f>
        <v>1502</v>
      </c>
      <c r="P8" s="26">
        <f>P6+X8</f>
        <v>1462</v>
      </c>
      <c r="Q8" s="26">
        <f>Q6+X8</f>
        <v>1720</v>
      </c>
      <c r="R8" s="26">
        <f>R6+X8</f>
        <v>1530</v>
      </c>
      <c r="S8" s="26">
        <f>S6+X8</f>
        <v>1305</v>
      </c>
      <c r="T8" s="26">
        <f>T6+X8</f>
        <v>1278</v>
      </c>
      <c r="U8" s="26">
        <f>U6+X8</f>
        <v>1198</v>
      </c>
      <c r="V8" s="27">
        <f>V6+X8</f>
        <v>1178</v>
      </c>
      <c r="W8" s="28">
        <v>550</v>
      </c>
      <c r="X8" s="52">
        <v>402</v>
      </c>
    </row>
    <row r="9" spans="2:24" ht="15" customHeight="1" x14ac:dyDescent="0.2">
      <c r="B9" s="64"/>
      <c r="C9" s="7" t="s">
        <v>31</v>
      </c>
      <c r="D9" s="29">
        <v>890</v>
      </c>
      <c r="E9" s="29">
        <f>E8+X9</f>
        <v>876</v>
      </c>
      <c r="F9" s="29">
        <f>F8+X9</f>
        <v>908</v>
      </c>
      <c r="G9" s="29">
        <f>G8+X9</f>
        <v>976</v>
      </c>
      <c r="H9" s="29">
        <f>H8+X9</f>
        <v>1042</v>
      </c>
      <c r="I9" s="29">
        <f>I8+X9</f>
        <v>1128</v>
      </c>
      <c r="J9" s="29">
        <f>J8+X9</f>
        <v>1163</v>
      </c>
      <c r="K9" s="29">
        <f>K8+X9</f>
        <v>1342</v>
      </c>
      <c r="L9" s="29">
        <f>L8+X9</f>
        <v>1462</v>
      </c>
      <c r="M9" s="29">
        <f>M8+X9</f>
        <v>1800</v>
      </c>
      <c r="N9" s="29">
        <f>N8+X9</f>
        <v>1627</v>
      </c>
      <c r="O9" s="29">
        <f>O8+X9</f>
        <v>1804</v>
      </c>
      <c r="P9" s="29">
        <f>P8+X9</f>
        <v>1764</v>
      </c>
      <c r="Q9" s="29">
        <f>Q8+X9</f>
        <v>2022</v>
      </c>
      <c r="R9" s="29">
        <f>R8+X9</f>
        <v>1832</v>
      </c>
      <c r="S9" s="29">
        <f>S8+X9</f>
        <v>1607</v>
      </c>
      <c r="T9" s="29">
        <f>T8+X9</f>
        <v>1580</v>
      </c>
      <c r="U9" s="29">
        <f>U8+X9</f>
        <v>1500</v>
      </c>
      <c r="V9" s="30">
        <f>V8+X9</f>
        <v>1480</v>
      </c>
      <c r="W9" s="31">
        <v>750</v>
      </c>
      <c r="X9" s="52">
        <v>302</v>
      </c>
    </row>
    <row r="10" spans="2:24" x14ac:dyDescent="0.2">
      <c r="B10" s="64" t="s">
        <v>32</v>
      </c>
      <c r="C10" s="7" t="s">
        <v>30</v>
      </c>
      <c r="D10" s="4">
        <v>1065</v>
      </c>
      <c r="E10" s="4">
        <f>E6+X10</f>
        <v>1502</v>
      </c>
      <c r="F10" s="4">
        <f>F6+X10</f>
        <v>1534</v>
      </c>
      <c r="G10" s="4">
        <f>G6+X10</f>
        <v>1602</v>
      </c>
      <c r="H10" s="4">
        <f>H6+X10</f>
        <v>1668</v>
      </c>
      <c r="I10" s="4">
        <f>I6+X10</f>
        <v>1754</v>
      </c>
      <c r="J10" s="4">
        <f>J6+X10</f>
        <v>1789</v>
      </c>
      <c r="K10" s="4">
        <f>K6+X10</f>
        <v>1968</v>
      </c>
      <c r="L10" s="4">
        <f>L6+X10</f>
        <v>2088</v>
      </c>
      <c r="M10" s="4">
        <f>M6+X10</f>
        <v>2426</v>
      </c>
      <c r="N10" s="4">
        <f>N6+X10</f>
        <v>2253</v>
      </c>
      <c r="O10" s="4">
        <f>O6+X10</f>
        <v>2430</v>
      </c>
      <c r="P10" s="4">
        <f>P6+X10</f>
        <v>2390</v>
      </c>
      <c r="Q10" s="4">
        <f>Q6+X10</f>
        <v>2648</v>
      </c>
      <c r="R10" s="4">
        <f>R6+X10</f>
        <v>2458</v>
      </c>
      <c r="S10" s="4">
        <f>S6+X10</f>
        <v>2233</v>
      </c>
      <c r="T10" s="4">
        <f>T6+X10</f>
        <v>2206</v>
      </c>
      <c r="U10" s="4">
        <f>U6+X10</f>
        <v>2126</v>
      </c>
      <c r="V10" s="15">
        <f>V6+X10</f>
        <v>2106</v>
      </c>
      <c r="W10" s="18">
        <v>979</v>
      </c>
      <c r="X10" s="53">
        <v>1330</v>
      </c>
    </row>
    <row r="11" spans="2:24" x14ac:dyDescent="0.2">
      <c r="B11" s="64"/>
      <c r="C11" s="7" t="s">
        <v>31</v>
      </c>
      <c r="D11" s="4">
        <v>1859</v>
      </c>
      <c r="E11" s="4">
        <f>E10+X11</f>
        <v>2267</v>
      </c>
      <c r="F11" s="4">
        <f>F10+X11</f>
        <v>2299</v>
      </c>
      <c r="G11" s="4">
        <f>G10+X11</f>
        <v>2367</v>
      </c>
      <c r="H11" s="4">
        <f>H10+X11</f>
        <v>2433</v>
      </c>
      <c r="I11" s="4">
        <f>I10+X11</f>
        <v>2519</v>
      </c>
      <c r="J11" s="4">
        <f>J10+X11</f>
        <v>2554</v>
      </c>
      <c r="K11" s="4">
        <f>K10+X11</f>
        <v>2733</v>
      </c>
      <c r="L11" s="4">
        <f>L10+X11</f>
        <v>2853</v>
      </c>
      <c r="M11" s="4">
        <f>M10+X11</f>
        <v>3191</v>
      </c>
      <c r="N11" s="4">
        <f>N10+X11</f>
        <v>3018</v>
      </c>
      <c r="O11" s="4">
        <f>O10+X11</f>
        <v>3195</v>
      </c>
      <c r="P11" s="4">
        <f>P10+X11</f>
        <v>3155</v>
      </c>
      <c r="Q11" s="4">
        <f>Q10+X11</f>
        <v>3413</v>
      </c>
      <c r="R11" s="4">
        <f>R10+X11</f>
        <v>3223</v>
      </c>
      <c r="S11" s="4">
        <f>R11+X11</f>
        <v>3988</v>
      </c>
      <c r="T11" s="4">
        <f>T10+X11</f>
        <v>2971</v>
      </c>
      <c r="U11" s="4">
        <f>U10+X11</f>
        <v>2891</v>
      </c>
      <c r="V11" s="15">
        <f>V10+X11</f>
        <v>2871</v>
      </c>
      <c r="W11" s="18">
        <v>1818</v>
      </c>
      <c r="X11" s="53">
        <v>765</v>
      </c>
    </row>
    <row r="12" spans="2:24" x14ac:dyDescent="0.2">
      <c r="B12" s="64" t="s">
        <v>33</v>
      </c>
      <c r="C12" s="7" t="s">
        <v>30</v>
      </c>
      <c r="D12" s="4">
        <v>620</v>
      </c>
      <c r="E12" s="4">
        <f>E6+X12</f>
        <v>536</v>
      </c>
      <c r="F12" s="4">
        <f>F6+X12</f>
        <v>568</v>
      </c>
      <c r="G12" s="4">
        <f>G6+X12</f>
        <v>636</v>
      </c>
      <c r="H12" s="4">
        <f>H6+X12</f>
        <v>702</v>
      </c>
      <c r="I12" s="4">
        <f>I6+X12</f>
        <v>788</v>
      </c>
      <c r="J12" s="4">
        <f>J6+X12</f>
        <v>823</v>
      </c>
      <c r="K12" s="4">
        <f>K6+X12</f>
        <v>1002</v>
      </c>
      <c r="L12" s="4">
        <f>L6+X12</f>
        <v>1122</v>
      </c>
      <c r="M12" s="4">
        <f>M6+X12</f>
        <v>1460</v>
      </c>
      <c r="N12" s="4">
        <f>N6+X12</f>
        <v>1287</v>
      </c>
      <c r="O12" s="4">
        <f>O6+X12</f>
        <v>1464</v>
      </c>
      <c r="P12" s="4">
        <f>P6+X12</f>
        <v>1424</v>
      </c>
      <c r="Q12" s="4">
        <f>Q6+X12</f>
        <v>1682</v>
      </c>
      <c r="R12" s="4">
        <f>R6+X12</f>
        <v>1492</v>
      </c>
      <c r="S12" s="4">
        <f>S6+X12</f>
        <v>1267</v>
      </c>
      <c r="T12" s="4">
        <f>T6+X12</f>
        <v>1240</v>
      </c>
      <c r="U12" s="4">
        <f>U6+X12</f>
        <v>1160</v>
      </c>
      <c r="V12" s="15">
        <f>V6+X12</f>
        <v>1140</v>
      </c>
      <c r="W12" s="18">
        <v>550</v>
      </c>
      <c r="X12" s="53">
        <v>364</v>
      </c>
    </row>
    <row r="13" spans="2:24" x14ac:dyDescent="0.2">
      <c r="B13" s="64"/>
      <c r="C13" s="7" t="s">
        <v>31</v>
      </c>
      <c r="D13" s="4">
        <v>870</v>
      </c>
      <c r="E13" s="4">
        <f>E12+X13</f>
        <v>891</v>
      </c>
      <c r="F13" s="4">
        <f>F12+X13</f>
        <v>923</v>
      </c>
      <c r="G13" s="4">
        <f>G12+X13</f>
        <v>991</v>
      </c>
      <c r="H13" s="4">
        <f>H12+X13</f>
        <v>1057</v>
      </c>
      <c r="I13" s="4">
        <f>I12+X13</f>
        <v>1143</v>
      </c>
      <c r="J13" s="4">
        <f>J12+X13</f>
        <v>1178</v>
      </c>
      <c r="K13" s="4">
        <f>K12+X13</f>
        <v>1357</v>
      </c>
      <c r="L13" s="4">
        <f>L12+X13</f>
        <v>1477</v>
      </c>
      <c r="M13" s="4">
        <f>M12+X13</f>
        <v>1815</v>
      </c>
      <c r="N13" s="4">
        <f>N12+X13</f>
        <v>1642</v>
      </c>
      <c r="O13" s="4">
        <f>O12+X13</f>
        <v>1819</v>
      </c>
      <c r="P13" s="4">
        <f>P12+X13</f>
        <v>1779</v>
      </c>
      <c r="Q13" s="4">
        <f>Q12+X13</f>
        <v>2037</v>
      </c>
      <c r="R13" s="4">
        <f>R12+X13</f>
        <v>1847</v>
      </c>
      <c r="S13" s="4">
        <f>S12+X13</f>
        <v>1622</v>
      </c>
      <c r="T13" s="4">
        <f>T12+X13</f>
        <v>1595</v>
      </c>
      <c r="U13" s="4">
        <f>U12+X13</f>
        <v>1515</v>
      </c>
      <c r="V13" s="15">
        <f>V12+X13</f>
        <v>1495</v>
      </c>
      <c r="W13" s="18">
        <v>650</v>
      </c>
      <c r="X13" s="53">
        <v>355</v>
      </c>
    </row>
    <row r="14" spans="2:24" x14ac:dyDescent="0.2">
      <c r="B14" s="64" t="s">
        <v>34</v>
      </c>
      <c r="C14" s="7" t="s">
        <v>30</v>
      </c>
      <c r="D14" s="4">
        <v>640</v>
      </c>
      <c r="E14" s="4">
        <f>E6+X14</f>
        <v>524</v>
      </c>
      <c r="F14" s="4">
        <f>F6+X14</f>
        <v>556</v>
      </c>
      <c r="G14" s="4">
        <f>G6+X14</f>
        <v>624</v>
      </c>
      <c r="H14" s="4">
        <f>H6+X14</f>
        <v>690</v>
      </c>
      <c r="I14" s="4">
        <f>I6+X14</f>
        <v>776</v>
      </c>
      <c r="J14" s="4">
        <f>J6+X14</f>
        <v>811</v>
      </c>
      <c r="K14" s="4">
        <f>K6+X14</f>
        <v>990</v>
      </c>
      <c r="L14" s="4">
        <f>L6+X14</f>
        <v>1110</v>
      </c>
      <c r="M14" s="4">
        <f>M6+X14</f>
        <v>1448</v>
      </c>
      <c r="N14" s="4">
        <f>N6+X14</f>
        <v>1275</v>
      </c>
      <c r="O14" s="4">
        <f>O6+X14</f>
        <v>1452</v>
      </c>
      <c r="P14" s="4">
        <f>P6+X14</f>
        <v>1412</v>
      </c>
      <c r="Q14" s="4">
        <f>Q6+X14</f>
        <v>1670</v>
      </c>
      <c r="R14" s="4">
        <f>R6+X14</f>
        <v>1480</v>
      </c>
      <c r="S14" s="4">
        <f>S6+X14</f>
        <v>1255</v>
      </c>
      <c r="T14" s="4">
        <f>T6+X14</f>
        <v>1228</v>
      </c>
      <c r="U14" s="4">
        <f>U6+X14</f>
        <v>1148</v>
      </c>
      <c r="V14" s="15">
        <f>V6+X15</f>
        <v>1052</v>
      </c>
      <c r="W14" s="18">
        <v>433</v>
      </c>
      <c r="X14" s="53">
        <v>352</v>
      </c>
    </row>
    <row r="15" spans="2:24" x14ac:dyDescent="0.2">
      <c r="B15" s="64"/>
      <c r="C15" s="7" t="s">
        <v>31</v>
      </c>
      <c r="D15" s="4">
        <v>920</v>
      </c>
      <c r="E15" s="4">
        <f>E14+X15</f>
        <v>800</v>
      </c>
      <c r="F15" s="4">
        <f>F14+X15</f>
        <v>832</v>
      </c>
      <c r="G15" s="4">
        <f>G14+X15</f>
        <v>900</v>
      </c>
      <c r="H15" s="4">
        <f>H14+X15</f>
        <v>966</v>
      </c>
      <c r="I15" s="4">
        <f>I14+X15</f>
        <v>1052</v>
      </c>
      <c r="J15" s="4">
        <f>J14+X15</f>
        <v>1087</v>
      </c>
      <c r="K15" s="4">
        <f>K14+X15</f>
        <v>1266</v>
      </c>
      <c r="L15" s="4">
        <f>L14+X15</f>
        <v>1386</v>
      </c>
      <c r="M15" s="4">
        <f>M14+X15</f>
        <v>1724</v>
      </c>
      <c r="N15" s="4">
        <f>N14+X15</f>
        <v>1551</v>
      </c>
      <c r="O15" s="4">
        <f>O14+X15</f>
        <v>1728</v>
      </c>
      <c r="P15" s="4">
        <f>P14+X15</f>
        <v>1688</v>
      </c>
      <c r="Q15" s="4">
        <f>Q14+X15</f>
        <v>1946</v>
      </c>
      <c r="R15" s="4">
        <f>R14+X15</f>
        <v>1756</v>
      </c>
      <c r="S15" s="4">
        <f>S14+X15</f>
        <v>1531</v>
      </c>
      <c r="T15" s="4">
        <f>T14+X15</f>
        <v>1504</v>
      </c>
      <c r="U15" s="4">
        <f>U14+X15</f>
        <v>1424</v>
      </c>
      <c r="V15" s="15">
        <f>V14+X15</f>
        <v>1328</v>
      </c>
      <c r="W15" s="18">
        <v>725</v>
      </c>
      <c r="X15" s="53">
        <v>276</v>
      </c>
    </row>
    <row r="16" spans="2:24" x14ac:dyDescent="0.2">
      <c r="B16" s="64" t="s">
        <v>35</v>
      </c>
      <c r="C16" s="7" t="s">
        <v>30</v>
      </c>
      <c r="D16" s="4">
        <v>478</v>
      </c>
      <c r="E16" s="4">
        <f>E6+X16</f>
        <v>452</v>
      </c>
      <c r="F16" s="4">
        <f>F6+X16</f>
        <v>484</v>
      </c>
      <c r="G16" s="4">
        <f>G6+X16</f>
        <v>552</v>
      </c>
      <c r="H16" s="4">
        <f>H6+X16</f>
        <v>618</v>
      </c>
      <c r="I16" s="4">
        <f>I6+X16</f>
        <v>704</v>
      </c>
      <c r="J16" s="4">
        <f>J6+X16</f>
        <v>739</v>
      </c>
      <c r="K16" s="4">
        <f>K6+X16</f>
        <v>918</v>
      </c>
      <c r="L16" s="4">
        <f>L6+X16</f>
        <v>1038</v>
      </c>
      <c r="M16" s="4">
        <f>M6+X16</f>
        <v>1376</v>
      </c>
      <c r="N16" s="4">
        <f>N6+X16</f>
        <v>1203</v>
      </c>
      <c r="O16" s="4">
        <f>O6+X16</f>
        <v>1380</v>
      </c>
      <c r="P16" s="4">
        <f>P6+X16</f>
        <v>1340</v>
      </c>
      <c r="Q16" s="4">
        <f>Q6+X16</f>
        <v>1598</v>
      </c>
      <c r="R16" s="4">
        <f>R6+X16</f>
        <v>1408</v>
      </c>
      <c r="S16" s="4">
        <f>S6+X16</f>
        <v>1183</v>
      </c>
      <c r="T16" s="4">
        <f>T6+X16</f>
        <v>1156</v>
      </c>
      <c r="U16" s="4">
        <f>U6+X16</f>
        <v>1076</v>
      </c>
      <c r="V16" s="15">
        <f>V6+X16</f>
        <v>1056</v>
      </c>
      <c r="W16" s="18">
        <v>550</v>
      </c>
      <c r="X16" s="53">
        <v>280</v>
      </c>
    </row>
    <row r="17" spans="2:24" x14ac:dyDescent="0.2">
      <c r="B17" s="64"/>
      <c r="C17" s="7" t="s">
        <v>31</v>
      </c>
      <c r="D17" s="4">
        <v>685</v>
      </c>
      <c r="E17" s="4">
        <f>E16+X17</f>
        <v>692</v>
      </c>
      <c r="F17" s="4">
        <f>F16+X17</f>
        <v>724</v>
      </c>
      <c r="G17" s="4">
        <f>G16+X17</f>
        <v>792</v>
      </c>
      <c r="H17" s="4">
        <f>H16+X17</f>
        <v>858</v>
      </c>
      <c r="I17" s="4">
        <f>I16+X17</f>
        <v>944</v>
      </c>
      <c r="J17" s="4">
        <f>J16+X17</f>
        <v>979</v>
      </c>
      <c r="K17" s="4">
        <f>K16+X17</f>
        <v>1158</v>
      </c>
      <c r="L17" s="4">
        <f>L16+X17</f>
        <v>1278</v>
      </c>
      <c r="M17" s="4">
        <f>M16+X17</f>
        <v>1616</v>
      </c>
      <c r="N17" s="4">
        <f>N16+X17</f>
        <v>1443</v>
      </c>
      <c r="O17" s="4">
        <f>O16+X17</f>
        <v>1620</v>
      </c>
      <c r="P17" s="4">
        <f>P16+X17</f>
        <v>1580</v>
      </c>
      <c r="Q17" s="4">
        <f>Q16+X17</f>
        <v>1838</v>
      </c>
      <c r="R17" s="4">
        <f>R16+X17</f>
        <v>1648</v>
      </c>
      <c r="S17" s="4">
        <f>S16+X17</f>
        <v>1423</v>
      </c>
      <c r="T17" s="4">
        <f>T16+X17</f>
        <v>1396</v>
      </c>
      <c r="U17" s="4">
        <f>U16+X17</f>
        <v>1316</v>
      </c>
      <c r="V17" s="15">
        <f>V16+X17</f>
        <v>1296</v>
      </c>
      <c r="W17" s="18">
        <v>650</v>
      </c>
      <c r="X17" s="53">
        <v>240</v>
      </c>
    </row>
    <row r="18" spans="2:24" x14ac:dyDescent="0.2">
      <c r="B18" s="64" t="s">
        <v>36</v>
      </c>
      <c r="C18" s="7" t="s">
        <v>30</v>
      </c>
      <c r="D18" s="4">
        <v>690</v>
      </c>
      <c r="E18" s="4">
        <f>E6+X18</f>
        <v>714</v>
      </c>
      <c r="F18" s="4">
        <f>F6+X18</f>
        <v>746</v>
      </c>
      <c r="G18" s="4">
        <f>G6+X18</f>
        <v>814</v>
      </c>
      <c r="H18" s="4">
        <f>H6+X18</f>
        <v>880</v>
      </c>
      <c r="I18" s="4">
        <f>I6+X18</f>
        <v>966</v>
      </c>
      <c r="J18" s="4">
        <f>J6+X18</f>
        <v>1001</v>
      </c>
      <c r="K18" s="4">
        <f>K6+X18</f>
        <v>1180</v>
      </c>
      <c r="L18" s="4">
        <f>L6+X18</f>
        <v>1300</v>
      </c>
      <c r="M18" s="4">
        <f>M6+X18</f>
        <v>1638</v>
      </c>
      <c r="N18" s="4">
        <f>N6+X18</f>
        <v>1465</v>
      </c>
      <c r="O18" s="4">
        <f>O6+X18</f>
        <v>1642</v>
      </c>
      <c r="P18" s="4">
        <f>P6+X18</f>
        <v>1602</v>
      </c>
      <c r="Q18" s="4">
        <f>Q6+X18</f>
        <v>1860</v>
      </c>
      <c r="R18" s="4">
        <f>R6+X18</f>
        <v>1670</v>
      </c>
      <c r="S18" s="4">
        <f>S6+X18</f>
        <v>1445</v>
      </c>
      <c r="T18" s="4">
        <f>T6+X18</f>
        <v>1418</v>
      </c>
      <c r="U18" s="4">
        <f>U6+X18</f>
        <v>1338</v>
      </c>
      <c r="V18" s="15">
        <f>V6+X18</f>
        <v>1318</v>
      </c>
      <c r="W18" s="18">
        <v>543</v>
      </c>
      <c r="X18" s="53">
        <v>542</v>
      </c>
    </row>
    <row r="19" spans="2:24" x14ac:dyDescent="0.2">
      <c r="B19" s="64"/>
      <c r="C19" s="7" t="s">
        <v>31</v>
      </c>
      <c r="D19" s="4">
        <v>1110</v>
      </c>
      <c r="E19" s="4">
        <f>E18+X19</f>
        <v>1133</v>
      </c>
      <c r="F19" s="4">
        <f>F18+X19</f>
        <v>1165</v>
      </c>
      <c r="G19" s="4">
        <f>G18+X19</f>
        <v>1233</v>
      </c>
      <c r="H19" s="4">
        <f>H18+X19</f>
        <v>1299</v>
      </c>
      <c r="I19" s="4">
        <f>I18+X19</f>
        <v>1385</v>
      </c>
      <c r="J19" s="4">
        <f>J18+X19</f>
        <v>1420</v>
      </c>
      <c r="K19" s="4">
        <f>K18+X19</f>
        <v>1599</v>
      </c>
      <c r="L19" s="4">
        <f>L18+X19</f>
        <v>1719</v>
      </c>
      <c r="M19" s="4">
        <f>M18+X19</f>
        <v>2057</v>
      </c>
      <c r="N19" s="4">
        <f>N18+X19</f>
        <v>1884</v>
      </c>
      <c r="O19" s="4">
        <f>O18+X19</f>
        <v>2061</v>
      </c>
      <c r="P19" s="4">
        <f>P18+X19</f>
        <v>2021</v>
      </c>
      <c r="Q19" s="4">
        <f>Q18+X19</f>
        <v>2279</v>
      </c>
      <c r="R19" s="4">
        <f>R18+X19</f>
        <v>2089</v>
      </c>
      <c r="S19" s="4">
        <f>S18+X19</f>
        <v>1864</v>
      </c>
      <c r="T19" s="4">
        <f>T18+X19</f>
        <v>1837</v>
      </c>
      <c r="U19" s="4">
        <f>U18+X19</f>
        <v>1757</v>
      </c>
      <c r="V19" s="15">
        <f>V18+X19</f>
        <v>1737</v>
      </c>
      <c r="W19" s="18">
        <v>907</v>
      </c>
      <c r="X19" s="53">
        <v>419</v>
      </c>
    </row>
    <row r="20" spans="2:24" x14ac:dyDescent="0.2">
      <c r="B20" s="64" t="s">
        <v>37</v>
      </c>
      <c r="C20" s="7" t="s">
        <v>30</v>
      </c>
      <c r="D20" s="4">
        <v>559</v>
      </c>
      <c r="E20" s="4">
        <f>E6+X20</f>
        <v>660</v>
      </c>
      <c r="F20" s="4">
        <f>F6+X20</f>
        <v>692</v>
      </c>
      <c r="G20" s="4">
        <f>G6+X20</f>
        <v>760</v>
      </c>
      <c r="H20" s="4">
        <f>H6+X20</f>
        <v>826</v>
      </c>
      <c r="I20" s="4">
        <f>I6+X20</f>
        <v>912</v>
      </c>
      <c r="J20" s="4">
        <f>J6+X20</f>
        <v>947</v>
      </c>
      <c r="K20" s="4">
        <f>K6+X20</f>
        <v>1126</v>
      </c>
      <c r="L20" s="4">
        <f>L6+X20</f>
        <v>1246</v>
      </c>
      <c r="M20" s="4">
        <f>M6+X20</f>
        <v>1584</v>
      </c>
      <c r="N20" s="4">
        <f>N6+X20</f>
        <v>1411</v>
      </c>
      <c r="O20" s="4">
        <f>O6+X20</f>
        <v>1588</v>
      </c>
      <c r="P20" s="4">
        <f>P6+X20</f>
        <v>1548</v>
      </c>
      <c r="Q20" s="4">
        <f>Q6+X20</f>
        <v>1806</v>
      </c>
      <c r="R20" s="4">
        <f>R6+X20</f>
        <v>1616</v>
      </c>
      <c r="S20" s="4">
        <f>S6+X20</f>
        <v>1391</v>
      </c>
      <c r="T20" s="4">
        <f>T6+X20</f>
        <v>1364</v>
      </c>
      <c r="U20" s="4">
        <f>U6+X20</f>
        <v>1284</v>
      </c>
      <c r="V20" s="15">
        <f>V6+X20</f>
        <v>1264</v>
      </c>
      <c r="W20" s="18">
        <v>400</v>
      </c>
      <c r="X20" s="53">
        <v>488</v>
      </c>
    </row>
    <row r="21" spans="2:24" x14ac:dyDescent="0.2">
      <c r="B21" s="64"/>
      <c r="C21" s="7" t="s">
        <v>31</v>
      </c>
      <c r="D21" s="4">
        <v>847</v>
      </c>
      <c r="E21" s="4">
        <f>E20+X21</f>
        <v>1004</v>
      </c>
      <c r="F21" s="4">
        <f>F20+X21</f>
        <v>1036</v>
      </c>
      <c r="G21" s="4">
        <f>G20+X21</f>
        <v>1104</v>
      </c>
      <c r="H21" s="4">
        <f>H20+X21</f>
        <v>1170</v>
      </c>
      <c r="I21" s="4">
        <f>I20+X21</f>
        <v>1256</v>
      </c>
      <c r="J21" s="4">
        <f>J20+X21</f>
        <v>1291</v>
      </c>
      <c r="K21" s="4">
        <f>K20+X21</f>
        <v>1470</v>
      </c>
      <c r="L21" s="4">
        <f>L20+X21</f>
        <v>1590</v>
      </c>
      <c r="M21" s="4">
        <f>M20+X21</f>
        <v>1928</v>
      </c>
      <c r="N21" s="4">
        <f>N20+X21</f>
        <v>1755</v>
      </c>
      <c r="O21" s="4">
        <f>O20+X21</f>
        <v>1932</v>
      </c>
      <c r="P21" s="4">
        <f>P20+X21</f>
        <v>1892</v>
      </c>
      <c r="Q21" s="4">
        <f>Q20+X21</f>
        <v>2150</v>
      </c>
      <c r="R21" s="4">
        <f>R20+X21</f>
        <v>1960</v>
      </c>
      <c r="S21" s="4">
        <f>S20+X21</f>
        <v>1735</v>
      </c>
      <c r="T21" s="4">
        <f>T20+X21</f>
        <v>1708</v>
      </c>
      <c r="U21" s="4">
        <f>U20+X21</f>
        <v>1628</v>
      </c>
      <c r="V21" s="15">
        <f>V20+X21</f>
        <v>1608</v>
      </c>
      <c r="W21" s="18">
        <v>660</v>
      </c>
      <c r="X21" s="53">
        <v>344</v>
      </c>
    </row>
    <row r="22" spans="2:24" x14ac:dyDescent="0.2">
      <c r="B22" s="64" t="s">
        <v>38</v>
      </c>
      <c r="C22" s="7" t="s">
        <v>30</v>
      </c>
      <c r="D22" s="4">
        <v>1020</v>
      </c>
      <c r="E22" s="4">
        <f>E6+X22</f>
        <v>1252</v>
      </c>
      <c r="F22" s="4">
        <f>F6+X22</f>
        <v>1284</v>
      </c>
      <c r="G22" s="4">
        <f>G6+X22</f>
        <v>1352</v>
      </c>
      <c r="H22" s="4">
        <f>H6+X22</f>
        <v>1418</v>
      </c>
      <c r="I22" s="4">
        <f>I6+X22</f>
        <v>1504</v>
      </c>
      <c r="J22" s="4">
        <f>J6+X22</f>
        <v>1539</v>
      </c>
      <c r="K22" s="4">
        <f>K6+X22</f>
        <v>1718</v>
      </c>
      <c r="L22" s="4">
        <f>L6+X22</f>
        <v>1838</v>
      </c>
      <c r="M22" s="4">
        <f>M6+X22</f>
        <v>2176</v>
      </c>
      <c r="N22" s="4">
        <f>N6+X22</f>
        <v>2003</v>
      </c>
      <c r="O22" s="4">
        <f>O6+X22</f>
        <v>2180</v>
      </c>
      <c r="P22" s="4">
        <f>P6+X22</f>
        <v>2140</v>
      </c>
      <c r="Q22" s="4">
        <f>Q6+X22</f>
        <v>2398</v>
      </c>
      <c r="R22" s="4">
        <f>R6+X22</f>
        <v>2208</v>
      </c>
      <c r="S22" s="4">
        <f>S6+X22</f>
        <v>1983</v>
      </c>
      <c r="T22" s="4">
        <f>T6+X22</f>
        <v>1956</v>
      </c>
      <c r="U22" s="4">
        <f>U6+X22</f>
        <v>1876</v>
      </c>
      <c r="V22" s="15">
        <f>V6+X22</f>
        <v>1856</v>
      </c>
      <c r="W22" s="18">
        <v>446</v>
      </c>
      <c r="X22" s="53">
        <v>1080</v>
      </c>
    </row>
    <row r="23" spans="2:24" x14ac:dyDescent="0.2">
      <c r="B23" s="64"/>
      <c r="C23" s="7" t="s">
        <v>31</v>
      </c>
      <c r="D23" s="4">
        <v>1640</v>
      </c>
      <c r="E23" s="4">
        <f>E22+X23</f>
        <v>1892</v>
      </c>
      <c r="F23" s="4">
        <f>F22+X23</f>
        <v>1924</v>
      </c>
      <c r="G23" s="4">
        <f>G22+X23</f>
        <v>1992</v>
      </c>
      <c r="H23" s="4">
        <f>H22+X23</f>
        <v>2058</v>
      </c>
      <c r="I23" s="4">
        <f>I22+X23</f>
        <v>2144</v>
      </c>
      <c r="J23" s="4">
        <f>J22+X23</f>
        <v>2179</v>
      </c>
      <c r="K23" s="4">
        <f>K22+X23</f>
        <v>2358</v>
      </c>
      <c r="L23" s="4">
        <f>L22+X23</f>
        <v>2478</v>
      </c>
      <c r="M23" s="4">
        <f>M22+X23</f>
        <v>2816</v>
      </c>
      <c r="N23" s="4">
        <f>N22+X23</f>
        <v>2643</v>
      </c>
      <c r="O23" s="4">
        <f>O22+X23</f>
        <v>2820</v>
      </c>
      <c r="P23" s="4">
        <f>P22+X23</f>
        <v>2780</v>
      </c>
      <c r="Q23" s="4">
        <f>Q22+X23</f>
        <v>3038</v>
      </c>
      <c r="R23" s="4">
        <f>R22+X23</f>
        <v>2848</v>
      </c>
      <c r="S23" s="4">
        <f>S22+X23</f>
        <v>2623</v>
      </c>
      <c r="T23" s="4">
        <f>T22+X23</f>
        <v>2596</v>
      </c>
      <c r="U23" s="4">
        <f>U22+X23</f>
        <v>2516</v>
      </c>
      <c r="V23">
        <f>V22+X23</f>
        <v>2496</v>
      </c>
      <c r="W23" s="18">
        <v>712</v>
      </c>
      <c r="X23" s="53">
        <v>640</v>
      </c>
    </row>
    <row r="24" spans="2:24" x14ac:dyDescent="0.2">
      <c r="B24" s="64" t="s">
        <v>39</v>
      </c>
      <c r="C24" s="7" t="s">
        <v>30</v>
      </c>
      <c r="D24" s="4">
        <v>920</v>
      </c>
      <c r="E24" s="4">
        <f>E6+X24</f>
        <v>920</v>
      </c>
      <c r="F24" s="4">
        <f>F6+X24</f>
        <v>952</v>
      </c>
      <c r="G24" s="4">
        <f>G6+X24</f>
        <v>1020</v>
      </c>
      <c r="H24" s="4">
        <f>H6+X24</f>
        <v>1086</v>
      </c>
      <c r="I24" s="4">
        <f>I6+X24</f>
        <v>1172</v>
      </c>
      <c r="J24" s="4">
        <f>J6+X24</f>
        <v>1207</v>
      </c>
      <c r="K24" s="4">
        <f>K6+X24</f>
        <v>1386</v>
      </c>
      <c r="L24" s="4">
        <f>L6+X24</f>
        <v>1506</v>
      </c>
      <c r="M24" s="4">
        <f>M6+X24</f>
        <v>1844</v>
      </c>
      <c r="N24" s="4">
        <f>N6+X24</f>
        <v>1671</v>
      </c>
      <c r="O24" s="4">
        <f>O6+X24</f>
        <v>1848</v>
      </c>
      <c r="P24" s="4">
        <f>P6+X24</f>
        <v>1808</v>
      </c>
      <c r="Q24" s="4">
        <f>Q6+X24</f>
        <v>2066</v>
      </c>
      <c r="R24" s="4">
        <f>R6+X25</f>
        <v>1602</v>
      </c>
      <c r="S24" s="4">
        <f>S6+X24</f>
        <v>1651</v>
      </c>
      <c r="T24" s="4">
        <f>T6+X24</f>
        <v>1624</v>
      </c>
      <c r="U24" s="4">
        <f>U6+X24</f>
        <v>1544</v>
      </c>
      <c r="V24" s="15">
        <f>V6+X24</f>
        <v>1524</v>
      </c>
      <c r="W24" s="18">
        <v>335</v>
      </c>
      <c r="X24" s="53">
        <v>748</v>
      </c>
    </row>
    <row r="25" spans="2:24" x14ac:dyDescent="0.2">
      <c r="B25" s="64"/>
      <c r="C25" s="7" t="s">
        <v>31</v>
      </c>
      <c r="D25" s="4">
        <v>1440</v>
      </c>
      <c r="E25" s="4">
        <f>E24+X25</f>
        <v>1394</v>
      </c>
      <c r="F25" s="4">
        <f>F24+X25</f>
        <v>1426</v>
      </c>
      <c r="G25" s="4">
        <f>G24+X25</f>
        <v>1494</v>
      </c>
      <c r="H25" s="4">
        <f>H24+X25</f>
        <v>1560</v>
      </c>
      <c r="I25" s="4">
        <f>I24+X25</f>
        <v>1646</v>
      </c>
      <c r="J25" s="4">
        <f>J24+X25</f>
        <v>1681</v>
      </c>
      <c r="K25" s="4">
        <f>K24+X25</f>
        <v>1860</v>
      </c>
      <c r="L25" s="4">
        <f>L24+X25</f>
        <v>1980</v>
      </c>
      <c r="M25" s="4">
        <f>M24+X25</f>
        <v>2318</v>
      </c>
      <c r="N25" s="4">
        <f>N24+X25</f>
        <v>2145</v>
      </c>
      <c r="O25" s="4">
        <f>O24+X25</f>
        <v>2322</v>
      </c>
      <c r="P25" s="4">
        <f>P24+X25</f>
        <v>2282</v>
      </c>
      <c r="Q25" s="4">
        <f>Q24+X25</f>
        <v>2540</v>
      </c>
      <c r="R25" s="4">
        <f>R24+X25</f>
        <v>2076</v>
      </c>
      <c r="S25" s="4">
        <f>S24+X25</f>
        <v>2125</v>
      </c>
      <c r="T25" s="4">
        <f>T24+X25</f>
        <v>2098</v>
      </c>
      <c r="U25" s="4">
        <f>U24+X25</f>
        <v>2018</v>
      </c>
      <c r="V25" s="15">
        <f>V24+X25</f>
        <v>1998</v>
      </c>
      <c r="W25" s="18">
        <v>531</v>
      </c>
      <c r="X25" s="53">
        <v>474</v>
      </c>
    </row>
    <row r="26" spans="2:24" x14ac:dyDescent="0.2">
      <c r="B26" s="64" t="s">
        <v>40</v>
      </c>
      <c r="C26" s="7" t="s">
        <v>30</v>
      </c>
      <c r="D26" s="4">
        <v>700</v>
      </c>
      <c r="E26" s="4">
        <f>E6+X26</f>
        <v>502</v>
      </c>
      <c r="F26" s="4">
        <f>F6+X26</f>
        <v>534</v>
      </c>
      <c r="G26" s="4">
        <f>G6+X26</f>
        <v>602</v>
      </c>
      <c r="H26" s="4">
        <f>H6+X26</f>
        <v>668</v>
      </c>
      <c r="I26" s="4">
        <f>I6+X26</f>
        <v>754</v>
      </c>
      <c r="J26" s="4">
        <f>X26+X26</f>
        <v>660</v>
      </c>
      <c r="K26" s="4">
        <f>K6+X26</f>
        <v>968</v>
      </c>
      <c r="L26" s="4">
        <f>L6+X26</f>
        <v>1088</v>
      </c>
      <c r="M26" s="4">
        <f>M6+X26</f>
        <v>1426</v>
      </c>
      <c r="N26" s="4">
        <f>N6+X26</f>
        <v>1253</v>
      </c>
      <c r="O26" s="4">
        <f>O6+X26</f>
        <v>1430</v>
      </c>
      <c r="P26" s="4">
        <f>P6+X26</f>
        <v>1390</v>
      </c>
      <c r="Q26" s="4">
        <f>Q6+X26</f>
        <v>1648</v>
      </c>
      <c r="R26" s="4">
        <f>R6+X26</f>
        <v>1458</v>
      </c>
      <c r="S26" s="4">
        <f>S6+X26</f>
        <v>1233</v>
      </c>
      <c r="T26" s="4">
        <f>T6+X26</f>
        <v>1206</v>
      </c>
      <c r="U26" s="4">
        <f>U6+X26</f>
        <v>1126</v>
      </c>
      <c r="V26" s="15">
        <f>V6+X26</f>
        <v>1106</v>
      </c>
      <c r="W26" s="18">
        <v>323</v>
      </c>
      <c r="X26" s="53">
        <v>330</v>
      </c>
    </row>
    <row r="27" spans="2:24" x14ac:dyDescent="0.2">
      <c r="B27" s="64"/>
      <c r="C27" s="7" t="s">
        <v>31</v>
      </c>
      <c r="D27" s="4">
        <v>1050</v>
      </c>
      <c r="E27" s="4">
        <f>E26+X27</f>
        <v>767</v>
      </c>
      <c r="F27" s="4">
        <f>F26+X27</f>
        <v>799</v>
      </c>
      <c r="G27" s="4">
        <f>G26+X27</f>
        <v>867</v>
      </c>
      <c r="H27" s="4">
        <f>H26+X27</f>
        <v>933</v>
      </c>
      <c r="I27" s="4">
        <f>I26+X27</f>
        <v>1019</v>
      </c>
      <c r="J27" s="4">
        <f>J26+X27</f>
        <v>925</v>
      </c>
      <c r="K27" s="4">
        <f>K26+X27</f>
        <v>1233</v>
      </c>
      <c r="L27" s="4">
        <f>L26+X27</f>
        <v>1353</v>
      </c>
      <c r="M27" s="4">
        <f>M26+X27</f>
        <v>1691</v>
      </c>
      <c r="N27" s="4">
        <f>N26+X27</f>
        <v>1518</v>
      </c>
      <c r="O27" s="4">
        <f>O26+X27</f>
        <v>1695</v>
      </c>
      <c r="P27" s="4">
        <f>P26+X27</f>
        <v>1655</v>
      </c>
      <c r="Q27" s="4">
        <f>Q26+X27</f>
        <v>1913</v>
      </c>
      <c r="R27" s="4">
        <f>R26+X27</f>
        <v>1723</v>
      </c>
      <c r="S27" s="4">
        <f>S26+X27</f>
        <v>1498</v>
      </c>
      <c r="T27" s="4">
        <f>T26+X27</f>
        <v>1471</v>
      </c>
      <c r="U27" s="4">
        <f>U26+X27</f>
        <v>1391</v>
      </c>
      <c r="V27" s="15">
        <f>V26+X27</f>
        <v>1371</v>
      </c>
      <c r="W27" s="18">
        <v>506</v>
      </c>
      <c r="X27" s="53">
        <v>265</v>
      </c>
    </row>
    <row r="28" spans="2:24" x14ac:dyDescent="0.2">
      <c r="B28" s="64" t="s">
        <v>41</v>
      </c>
      <c r="C28" s="7" t="s">
        <v>30</v>
      </c>
      <c r="D28" s="4">
        <v>650</v>
      </c>
      <c r="E28" s="4">
        <f>E6+X28</f>
        <v>560</v>
      </c>
      <c r="F28" s="4">
        <f>F6+X28</f>
        <v>592</v>
      </c>
      <c r="G28" s="4">
        <f>G6+X28</f>
        <v>660</v>
      </c>
      <c r="H28" s="4">
        <f>H6+X28</f>
        <v>726</v>
      </c>
      <c r="I28" s="4">
        <f>I6+X28</f>
        <v>812</v>
      </c>
      <c r="J28" s="4">
        <f>J6+X28</f>
        <v>847</v>
      </c>
      <c r="K28" s="4">
        <f>K6+X28</f>
        <v>1026</v>
      </c>
      <c r="L28" s="4">
        <f>L6+X28</f>
        <v>1146</v>
      </c>
      <c r="M28" s="4">
        <f>M6+X28</f>
        <v>1484</v>
      </c>
      <c r="N28" s="4">
        <f>N6+X28</f>
        <v>1311</v>
      </c>
      <c r="O28" s="4">
        <f>O6+X28</f>
        <v>1488</v>
      </c>
      <c r="P28" s="4">
        <f>P6+X28</f>
        <v>1448</v>
      </c>
      <c r="Q28" s="4">
        <f>Q6+X28</f>
        <v>1706</v>
      </c>
      <c r="R28" s="4">
        <f>R6+X28</f>
        <v>1516</v>
      </c>
      <c r="S28" s="4">
        <f>S6+X28</f>
        <v>1291</v>
      </c>
      <c r="T28" s="4">
        <f>T6+X28</f>
        <v>1264</v>
      </c>
      <c r="U28" s="4">
        <f>U6+X28</f>
        <v>1184</v>
      </c>
      <c r="V28" s="15">
        <f>V6+X28</f>
        <v>1164</v>
      </c>
      <c r="W28" s="18">
        <v>446</v>
      </c>
      <c r="X28" s="53">
        <v>388</v>
      </c>
    </row>
    <row r="29" spans="2:24" x14ac:dyDescent="0.2">
      <c r="B29" s="64"/>
      <c r="C29" s="7" t="s">
        <v>31</v>
      </c>
      <c r="D29" s="4">
        <v>930</v>
      </c>
      <c r="E29" s="4">
        <f>E28+X29</f>
        <v>854</v>
      </c>
      <c r="F29" s="4">
        <f>F28+X29</f>
        <v>886</v>
      </c>
      <c r="G29" s="4">
        <f>G28+X29</f>
        <v>954</v>
      </c>
      <c r="H29" s="4">
        <f>H28+X29</f>
        <v>1020</v>
      </c>
      <c r="I29" s="4">
        <f>I28+X29</f>
        <v>1106</v>
      </c>
      <c r="J29" s="4">
        <f>J28+X29</f>
        <v>1141</v>
      </c>
      <c r="K29" s="4">
        <f>K28+X29</f>
        <v>1320</v>
      </c>
      <c r="L29" s="4">
        <f>L28+X29</f>
        <v>1440</v>
      </c>
      <c r="M29" s="4">
        <f>M28+X29</f>
        <v>1778</v>
      </c>
      <c r="N29" s="4">
        <f>N28+X29</f>
        <v>1605</v>
      </c>
      <c r="O29" s="4">
        <f>O28+X29</f>
        <v>1782</v>
      </c>
      <c r="P29" s="4">
        <f>P28+X29</f>
        <v>1742</v>
      </c>
      <c r="Q29" s="4">
        <f>Q28+X29</f>
        <v>2000</v>
      </c>
      <c r="R29" s="4">
        <f>R28+X29</f>
        <v>1810</v>
      </c>
      <c r="S29" s="4">
        <f>S28+X29</f>
        <v>1585</v>
      </c>
      <c r="T29" s="4">
        <f>T28+X29</f>
        <v>1558</v>
      </c>
      <c r="U29" s="4">
        <f>U28+X29</f>
        <v>1478</v>
      </c>
      <c r="V29" s="15">
        <f>V28+X29</f>
        <v>1458</v>
      </c>
      <c r="W29" s="18">
        <v>712</v>
      </c>
      <c r="X29" s="53">
        <v>294</v>
      </c>
    </row>
    <row r="30" spans="2:24" x14ac:dyDescent="0.2">
      <c r="B30" s="64" t="s">
        <v>42</v>
      </c>
      <c r="C30" s="7" t="s">
        <v>30</v>
      </c>
      <c r="D30" s="4">
        <v>690</v>
      </c>
      <c r="E30" s="4">
        <f>E6+X30</f>
        <v>714</v>
      </c>
      <c r="F30" s="4">
        <f>F6+X30</f>
        <v>746</v>
      </c>
      <c r="G30" s="4">
        <f>G6+X30</f>
        <v>814</v>
      </c>
      <c r="H30" s="4">
        <f>H6+X30</f>
        <v>880</v>
      </c>
      <c r="I30" s="4">
        <f>I6+X30</f>
        <v>966</v>
      </c>
      <c r="J30" s="4">
        <f>J6+X30</f>
        <v>1001</v>
      </c>
      <c r="K30" s="4">
        <f>K6+X30</f>
        <v>1180</v>
      </c>
      <c r="L30" s="4">
        <f>L6+X30</f>
        <v>1300</v>
      </c>
      <c r="M30" s="4">
        <f>M6+X30</f>
        <v>1638</v>
      </c>
      <c r="N30" s="4">
        <f>N6+X30</f>
        <v>1465</v>
      </c>
      <c r="O30" s="4">
        <f>O6+X30</f>
        <v>1642</v>
      </c>
      <c r="P30" s="4">
        <f>P6+X30</f>
        <v>1602</v>
      </c>
      <c r="Q30" s="4">
        <f>Q6+X30</f>
        <v>1860</v>
      </c>
      <c r="R30" s="4">
        <f>R6+X30</f>
        <v>1670</v>
      </c>
      <c r="S30" s="4">
        <f>S6+X30</f>
        <v>1445</v>
      </c>
      <c r="T30" s="4">
        <f>T6+X30</f>
        <v>1418</v>
      </c>
      <c r="U30" s="4">
        <f>U6+X30</f>
        <v>1338</v>
      </c>
      <c r="V30" s="15">
        <f>V6+X30</f>
        <v>1318</v>
      </c>
      <c r="W30" s="18">
        <v>598</v>
      </c>
      <c r="X30" s="53">
        <v>542</v>
      </c>
    </row>
    <row r="31" spans="2:24" x14ac:dyDescent="0.2">
      <c r="B31" s="64"/>
      <c r="C31" s="7" t="s">
        <v>31</v>
      </c>
      <c r="D31" s="4">
        <v>1110</v>
      </c>
      <c r="E31" s="4">
        <f>E30+X31</f>
        <v>1085</v>
      </c>
      <c r="F31" s="4">
        <f>F30+X31</f>
        <v>1117</v>
      </c>
      <c r="G31" s="4">
        <f>G30+X31</f>
        <v>1185</v>
      </c>
      <c r="H31" s="4">
        <f>H30+X31</f>
        <v>1251</v>
      </c>
      <c r="I31" s="4">
        <f>I30+X31</f>
        <v>1337</v>
      </c>
      <c r="J31" s="4">
        <f>J30+X31</f>
        <v>1372</v>
      </c>
      <c r="K31" s="4">
        <f>K30+X31</f>
        <v>1551</v>
      </c>
      <c r="L31" s="4">
        <f>L30+X31</f>
        <v>1671</v>
      </c>
      <c r="M31" s="4">
        <f>M30+X31</f>
        <v>2009</v>
      </c>
      <c r="N31" s="4">
        <f>N30+X31</f>
        <v>1836</v>
      </c>
      <c r="O31" s="4">
        <f>O30+X31</f>
        <v>2013</v>
      </c>
      <c r="P31" s="4">
        <f>P30+X31</f>
        <v>1973</v>
      </c>
      <c r="Q31" s="4">
        <f>Q30+X31</f>
        <v>2231</v>
      </c>
      <c r="R31" s="4">
        <f>R30+X31</f>
        <v>2041</v>
      </c>
      <c r="S31" s="4">
        <f>S30+X31</f>
        <v>1816</v>
      </c>
      <c r="T31" s="4">
        <f>T30+X31</f>
        <v>1789</v>
      </c>
      <c r="U31" s="4">
        <f>U30+X31</f>
        <v>1709</v>
      </c>
      <c r="V31" s="15">
        <f>V30+X31</f>
        <v>1689</v>
      </c>
      <c r="W31" s="18">
        <v>1016</v>
      </c>
      <c r="X31" s="53">
        <v>371</v>
      </c>
    </row>
    <row r="32" spans="2:24" x14ac:dyDescent="0.2">
      <c r="B32" s="64" t="s">
        <v>43</v>
      </c>
      <c r="C32" s="7" t="s">
        <v>30</v>
      </c>
      <c r="D32" s="4">
        <v>1227</v>
      </c>
      <c r="E32" s="4">
        <f>E6+X32</f>
        <v>1560</v>
      </c>
      <c r="F32" s="4">
        <f>F6+X32</f>
        <v>1592</v>
      </c>
      <c r="G32" s="4">
        <f>G6+X32</f>
        <v>1660</v>
      </c>
      <c r="H32" s="4">
        <f>H6+X32</f>
        <v>1726</v>
      </c>
      <c r="I32" s="4">
        <f>I6+X32</f>
        <v>1812</v>
      </c>
      <c r="J32" s="4">
        <f>J6+X32</f>
        <v>1847</v>
      </c>
      <c r="K32" s="4">
        <f>K6+X32</f>
        <v>2026</v>
      </c>
      <c r="L32" s="4">
        <f>L6+X32</f>
        <v>2146</v>
      </c>
      <c r="M32" s="4">
        <f>M6+X32</f>
        <v>2484</v>
      </c>
      <c r="N32" s="4">
        <f>N6+X32</f>
        <v>2311</v>
      </c>
      <c r="O32" s="4">
        <f>O6+X32</f>
        <v>2488</v>
      </c>
      <c r="P32" s="4">
        <f>P6+X32</f>
        <v>2448</v>
      </c>
      <c r="Q32" s="4">
        <f>Q6+X32</f>
        <v>2706</v>
      </c>
      <c r="R32" s="4">
        <f>R6+X32</f>
        <v>2516</v>
      </c>
      <c r="S32" s="4">
        <f>R32</f>
        <v>2516</v>
      </c>
      <c r="T32" s="4">
        <f>T6+X32</f>
        <v>2264</v>
      </c>
      <c r="U32" s="4">
        <f>U6+X32</f>
        <v>2184</v>
      </c>
      <c r="V32" s="15">
        <f>V6+X32</f>
        <v>2164</v>
      </c>
      <c r="W32" s="18">
        <v>1000</v>
      </c>
      <c r="X32" s="53">
        <v>1388</v>
      </c>
    </row>
    <row r="33" spans="1:24" x14ac:dyDescent="0.2">
      <c r="B33" s="64"/>
      <c r="C33" s="7" t="s">
        <v>31</v>
      </c>
      <c r="D33" s="4">
        <v>2183</v>
      </c>
      <c r="E33" s="4">
        <f>E32+X33</f>
        <v>2354</v>
      </c>
      <c r="F33" s="4">
        <f>F32+X33</f>
        <v>2386</v>
      </c>
      <c r="G33" s="4">
        <f>G32+X33</f>
        <v>2454</v>
      </c>
      <c r="H33" s="4">
        <f>H32+X33</f>
        <v>2520</v>
      </c>
      <c r="I33" s="4">
        <f>I32+X33</f>
        <v>2606</v>
      </c>
      <c r="J33" s="4">
        <f>J32+X33</f>
        <v>2641</v>
      </c>
      <c r="K33" s="4">
        <f>K32+X33</f>
        <v>2820</v>
      </c>
      <c r="L33" s="4">
        <f>L32+X33</f>
        <v>2940</v>
      </c>
      <c r="M33" s="4">
        <f>M32+X33</f>
        <v>3278</v>
      </c>
      <c r="N33" s="4">
        <f>N32+X33</f>
        <v>3105</v>
      </c>
      <c r="O33" s="4">
        <f>O32+X33</f>
        <v>3282</v>
      </c>
      <c r="P33" s="4">
        <f>P32+X33</f>
        <v>3242</v>
      </c>
      <c r="Q33" s="4">
        <f>Q32+X33</f>
        <v>3500</v>
      </c>
      <c r="R33" s="4">
        <f>R32+X33</f>
        <v>3310</v>
      </c>
      <c r="S33" s="4">
        <f>S32+X33</f>
        <v>3310</v>
      </c>
      <c r="T33" s="4">
        <f>T32+X33</f>
        <v>3058</v>
      </c>
      <c r="U33" s="4">
        <f>U32+X33</f>
        <v>2978</v>
      </c>
      <c r="V33" s="15">
        <f>V32+X33</f>
        <v>2958</v>
      </c>
      <c r="W33" s="18">
        <v>1859</v>
      </c>
      <c r="X33" s="53">
        <v>794</v>
      </c>
    </row>
    <row r="34" spans="1:24" x14ac:dyDescent="0.2">
      <c r="B34" s="64" t="s">
        <v>44</v>
      </c>
      <c r="C34" s="7" t="s">
        <v>30</v>
      </c>
      <c r="D34" s="4">
        <v>1020</v>
      </c>
      <c r="E34" s="4">
        <f>E6+X34</f>
        <v>1120</v>
      </c>
      <c r="F34" s="4">
        <f>F6+X34</f>
        <v>1152</v>
      </c>
      <c r="G34" s="4">
        <f>G6+X34</f>
        <v>1220</v>
      </c>
      <c r="H34" s="4">
        <f>H6+X34</f>
        <v>1286</v>
      </c>
      <c r="I34" s="4">
        <f>I6+X34</f>
        <v>1372</v>
      </c>
      <c r="J34" s="4">
        <f>J6+X34</f>
        <v>1407</v>
      </c>
      <c r="K34" s="4">
        <f>K6+X34</f>
        <v>1586</v>
      </c>
      <c r="L34" s="4">
        <f>L6+X34</f>
        <v>1706</v>
      </c>
      <c r="M34" s="4">
        <f>M6+X34</f>
        <v>2044</v>
      </c>
      <c r="N34" s="4">
        <f>N6+X34</f>
        <v>1871</v>
      </c>
      <c r="O34" s="4">
        <f>O6+X34</f>
        <v>2048</v>
      </c>
      <c r="P34" s="4">
        <f>P6+X34</f>
        <v>2008</v>
      </c>
      <c r="Q34" s="4">
        <f>Q6+X34</f>
        <v>2266</v>
      </c>
      <c r="R34" s="4">
        <f>R6+X34</f>
        <v>2076</v>
      </c>
      <c r="S34" s="4">
        <f>S6+X34</f>
        <v>1851</v>
      </c>
      <c r="T34" s="4">
        <f>T6+X34</f>
        <v>1824</v>
      </c>
      <c r="U34" s="4">
        <f>U6+X34</f>
        <v>1744</v>
      </c>
      <c r="V34" s="15">
        <f>V6+X34</f>
        <v>1724</v>
      </c>
      <c r="W34" s="18">
        <v>1248</v>
      </c>
      <c r="X34" s="53">
        <v>948</v>
      </c>
    </row>
    <row r="35" spans="1:24" ht="13.5" thickBot="1" x14ac:dyDescent="0.25">
      <c r="B35" s="72"/>
      <c r="C35" s="10" t="s">
        <v>31</v>
      </c>
      <c r="D35" s="11">
        <v>1640</v>
      </c>
      <c r="E35" s="11">
        <f>E34+X35</f>
        <v>1694</v>
      </c>
      <c r="F35" s="11">
        <f>F34+X35</f>
        <v>1726</v>
      </c>
      <c r="G35" s="11">
        <f>G34+X35</f>
        <v>1794</v>
      </c>
      <c r="H35" s="11">
        <f>H34+X35</f>
        <v>1860</v>
      </c>
      <c r="I35" s="11">
        <f>I34+X35</f>
        <v>1946</v>
      </c>
      <c r="J35" s="11">
        <f>J34+X35</f>
        <v>1981</v>
      </c>
      <c r="K35" s="11">
        <f>K34+X35</f>
        <v>2160</v>
      </c>
      <c r="L35" s="11">
        <f>L34+X35</f>
        <v>2280</v>
      </c>
      <c r="M35" s="11">
        <f>M34+X35</f>
        <v>2618</v>
      </c>
      <c r="N35" s="38">
        <f>N34+X35</f>
        <v>2445</v>
      </c>
      <c r="O35" s="11">
        <f>O34+X35</f>
        <v>2622</v>
      </c>
      <c r="P35" s="11">
        <f>P34+X35</f>
        <v>2582</v>
      </c>
      <c r="Q35" s="11">
        <f>Q34+X35</f>
        <v>2840</v>
      </c>
      <c r="R35" s="11">
        <f>R34+X35</f>
        <v>2650</v>
      </c>
      <c r="S35" s="11">
        <f>S34+X35</f>
        <v>2425</v>
      </c>
      <c r="T35" s="11">
        <f>T34+X35</f>
        <v>2398</v>
      </c>
      <c r="U35" s="11">
        <f>U34+X35</f>
        <v>2318</v>
      </c>
      <c r="V35" s="16">
        <f>V34+X35</f>
        <v>2298</v>
      </c>
      <c r="W35" s="19">
        <v>1822</v>
      </c>
      <c r="X35" s="53">
        <v>574</v>
      </c>
    </row>
    <row r="36" spans="1:24" ht="13.5" thickBot="1" x14ac:dyDescent="0.25">
      <c r="B36" s="73" t="s">
        <v>45</v>
      </c>
      <c r="C36" s="12" t="s">
        <v>30</v>
      </c>
      <c r="D36" s="57">
        <v>415</v>
      </c>
      <c r="E36" s="57">
        <f>E6+W36</f>
        <v>472</v>
      </c>
      <c r="F36" s="57">
        <f>F6+W36</f>
        <v>504</v>
      </c>
      <c r="G36" s="57">
        <f>G6+W36</f>
        <v>572</v>
      </c>
      <c r="H36" s="57">
        <f>H6+W36</f>
        <v>638</v>
      </c>
      <c r="I36" s="57">
        <f>I6+W36</f>
        <v>724</v>
      </c>
      <c r="J36" s="57">
        <f>J6+W36</f>
        <v>759</v>
      </c>
      <c r="K36" s="57">
        <f>K6+W36</f>
        <v>938</v>
      </c>
      <c r="L36" s="57">
        <f>L6+W36</f>
        <v>1058</v>
      </c>
      <c r="M36" s="57">
        <f>M6+W36</f>
        <v>1396</v>
      </c>
      <c r="N36" s="57">
        <f>N6+W36</f>
        <v>1223</v>
      </c>
      <c r="O36" s="57">
        <f>O6+W36</f>
        <v>1400</v>
      </c>
      <c r="P36" s="57">
        <f>P6+W36</f>
        <v>1360</v>
      </c>
      <c r="Q36" s="57">
        <f>Q6+W36</f>
        <v>1618</v>
      </c>
      <c r="R36" s="57">
        <f>R6+W36</f>
        <v>1428</v>
      </c>
      <c r="S36" s="57">
        <f>S6+W36</f>
        <v>1203</v>
      </c>
      <c r="T36" s="57">
        <f>T6+W36</f>
        <v>1176</v>
      </c>
      <c r="U36" s="57">
        <f>U6+W36</f>
        <v>1096</v>
      </c>
      <c r="V36" s="58">
        <f>V6+W36</f>
        <v>1076</v>
      </c>
      <c r="W36" s="59">
        <v>300</v>
      </c>
    </row>
    <row r="37" spans="1:24" ht="15.75" customHeight="1" thickBot="1" x14ac:dyDescent="0.25">
      <c r="B37" s="74"/>
      <c r="C37" s="13" t="s">
        <v>31</v>
      </c>
      <c r="D37" s="54">
        <v>505</v>
      </c>
      <c r="E37" s="57">
        <f>E6+W37</f>
        <v>572</v>
      </c>
      <c r="F37" s="57">
        <f>F6+W37</f>
        <v>604</v>
      </c>
      <c r="G37" s="54">
        <f>G6+W37</f>
        <v>672</v>
      </c>
      <c r="H37" s="54">
        <f>H6+W37</f>
        <v>738</v>
      </c>
      <c r="I37" s="54">
        <f>I6+W37</f>
        <v>824</v>
      </c>
      <c r="J37" s="54">
        <f>J6+W37</f>
        <v>859</v>
      </c>
      <c r="K37" s="54">
        <f>K6+W37</f>
        <v>1038</v>
      </c>
      <c r="L37" s="54">
        <f>L6+W37</f>
        <v>1158</v>
      </c>
      <c r="M37" s="54">
        <f>M6+W37</f>
        <v>1496</v>
      </c>
      <c r="N37" s="57">
        <f>N6+W37</f>
        <v>1323</v>
      </c>
      <c r="O37" s="54">
        <f>O6+W37</f>
        <v>1500</v>
      </c>
      <c r="P37" s="54">
        <f>P6+W37</f>
        <v>1460</v>
      </c>
      <c r="Q37" s="54">
        <f>Q6+W37</f>
        <v>1718</v>
      </c>
      <c r="R37" s="54">
        <f>R6+W37</f>
        <v>1528</v>
      </c>
      <c r="S37" s="54">
        <f>S6+W37</f>
        <v>1303</v>
      </c>
      <c r="T37" s="54">
        <f>T6+W37</f>
        <v>1276</v>
      </c>
      <c r="U37" s="54">
        <f>U6+W37</f>
        <v>1196</v>
      </c>
      <c r="V37" s="55">
        <f>V6+W37</f>
        <v>1176</v>
      </c>
      <c r="W37" s="56">
        <v>400</v>
      </c>
    </row>
    <row r="38" spans="1:24" ht="15.75" customHeight="1" x14ac:dyDescent="0.2">
      <c r="B38" s="60"/>
      <c r="C38" s="61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</row>
    <row r="39" spans="1:24" ht="15.75" customHeight="1" x14ac:dyDescent="0.2">
      <c r="B39" s="60"/>
      <c r="C39" s="61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</row>
    <row r="41" spans="1:24" x14ac:dyDescent="0.2">
      <c r="B41" s="1" t="s">
        <v>46</v>
      </c>
      <c r="C41" s="1"/>
      <c r="D41" s="1"/>
      <c r="E41" s="1"/>
      <c r="F41" s="1"/>
      <c r="G41" s="1"/>
      <c r="J41" s="1" t="s">
        <v>47</v>
      </c>
      <c r="K41" s="1"/>
      <c r="L41" s="1"/>
      <c r="M41" s="1"/>
      <c r="N41" s="1"/>
      <c r="O41" s="1"/>
      <c r="T41" s="67" t="s">
        <v>85</v>
      </c>
      <c r="U41" s="67"/>
      <c r="V41" s="67"/>
      <c r="W41" s="67"/>
    </row>
    <row r="42" spans="1:24" x14ac:dyDescent="0.2">
      <c r="B42" s="1" t="s">
        <v>48</v>
      </c>
      <c r="C42" s="1"/>
      <c r="D42" s="1"/>
      <c r="E42" s="1"/>
      <c r="F42" s="1"/>
      <c r="G42" s="1"/>
      <c r="J42" s="1" t="s">
        <v>49</v>
      </c>
      <c r="K42" s="1"/>
      <c r="L42" s="1"/>
      <c r="M42" s="1"/>
      <c r="N42" s="1"/>
      <c r="O42" s="1"/>
    </row>
    <row r="43" spans="1:24" x14ac:dyDescent="0.2">
      <c r="B43" s="1" t="s">
        <v>50</v>
      </c>
      <c r="C43" s="1"/>
      <c r="D43" s="1"/>
      <c r="E43" s="1"/>
      <c r="F43" s="1"/>
      <c r="G43" s="1"/>
      <c r="J43" s="1" t="s">
        <v>51</v>
      </c>
      <c r="K43" s="1"/>
      <c r="L43" s="1"/>
      <c r="M43" s="1"/>
      <c r="N43" s="1"/>
      <c r="O43" s="1"/>
      <c r="T43" s="67" t="s">
        <v>86</v>
      </c>
      <c r="U43" s="67"/>
      <c r="V43" s="67"/>
      <c r="W43" s="67"/>
    </row>
    <row r="45" spans="1:24" x14ac:dyDescent="0.2">
      <c r="B45" s="67" t="s">
        <v>52</v>
      </c>
      <c r="C45" s="67"/>
      <c r="D45" s="67"/>
      <c r="E45" s="67"/>
      <c r="F45" s="67"/>
      <c r="G45" s="67"/>
      <c r="H45" s="67"/>
      <c r="I45" s="67"/>
      <c r="J45" s="67"/>
      <c r="K45" s="67"/>
      <c r="L45" s="67"/>
      <c r="T45" s="67" t="s">
        <v>53</v>
      </c>
      <c r="U45" s="67"/>
      <c r="V45" s="67"/>
      <c r="W45" s="67"/>
    </row>
    <row r="46" spans="1:24" x14ac:dyDescent="0.2">
      <c r="T46" s="66" t="s">
        <v>54</v>
      </c>
      <c r="U46" s="66"/>
      <c r="V46" s="66"/>
    </row>
    <row r="47" spans="1:24" x14ac:dyDescent="0.2">
      <c r="A47" s="23"/>
      <c r="B47" s="22" t="s">
        <v>55</v>
      </c>
      <c r="C47" s="22"/>
      <c r="D47" s="22"/>
      <c r="E47" s="22"/>
      <c r="F47" s="22"/>
      <c r="G47" s="22"/>
      <c r="H47" s="22"/>
      <c r="I47" s="22"/>
      <c r="J47" s="22"/>
      <c r="T47" s="66" t="s">
        <v>56</v>
      </c>
      <c r="U47" s="66"/>
      <c r="V47" s="66"/>
    </row>
    <row r="48" spans="1:24" x14ac:dyDescent="0.2">
      <c r="A48" s="6" t="s">
        <v>57</v>
      </c>
      <c r="B48" s="1" t="s">
        <v>58</v>
      </c>
      <c r="C48" s="1"/>
      <c r="D48" s="1"/>
      <c r="E48" s="1"/>
      <c r="F48" s="1"/>
      <c r="G48" s="1"/>
      <c r="H48" s="1"/>
      <c r="I48" s="1"/>
    </row>
    <row r="49" spans="1:14" x14ac:dyDescent="0.2">
      <c r="A49" s="6" t="s">
        <v>57</v>
      </c>
      <c r="B49" s="1" t="s">
        <v>59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6" t="s">
        <v>57</v>
      </c>
      <c r="B50" s="1" t="s">
        <v>60</v>
      </c>
      <c r="C50" s="1"/>
      <c r="D50" s="1"/>
      <c r="E50" s="1"/>
      <c r="F50" s="1"/>
      <c r="G50" s="1"/>
    </row>
    <row r="52" spans="1:14" x14ac:dyDescent="0.2">
      <c r="B52" s="67" t="s">
        <v>61</v>
      </c>
      <c r="C52" s="67"/>
      <c r="D52" s="67"/>
      <c r="E52" s="67"/>
      <c r="H52" s="1"/>
      <c r="I52" s="1"/>
      <c r="J52" s="1"/>
      <c r="L52" t="s">
        <v>80</v>
      </c>
    </row>
    <row r="53" spans="1:14" x14ac:dyDescent="0.2">
      <c r="B53" t="s">
        <v>62</v>
      </c>
      <c r="H53" s="1"/>
      <c r="I53" s="1"/>
      <c r="J53" s="1"/>
    </row>
    <row r="54" spans="1:14" x14ac:dyDescent="0.2">
      <c r="B54" t="s">
        <v>63</v>
      </c>
      <c r="H54" s="1"/>
      <c r="I54" s="1"/>
      <c r="J54" s="1"/>
    </row>
  </sheetData>
  <mergeCells count="29">
    <mergeCell ref="B52:E52"/>
    <mergeCell ref="B32:B33"/>
    <mergeCell ref="B34:B35"/>
    <mergeCell ref="B36:B37"/>
    <mergeCell ref="B45:L45"/>
    <mergeCell ref="T47:V47"/>
    <mergeCell ref="T43:W43"/>
    <mergeCell ref="T41:W41"/>
    <mergeCell ref="Q3:W3"/>
    <mergeCell ref="B24:B25"/>
    <mergeCell ref="B26:B27"/>
    <mergeCell ref="T45:W45"/>
    <mergeCell ref="B3:C3"/>
    <mergeCell ref="B14:B15"/>
    <mergeCell ref="B28:B29"/>
    <mergeCell ref="R4:W4"/>
    <mergeCell ref="U5:W5"/>
    <mergeCell ref="K3:O3"/>
    <mergeCell ref="K4:N4"/>
    <mergeCell ref="B30:B31"/>
    <mergeCell ref="B16:B17"/>
    <mergeCell ref="B8:B9"/>
    <mergeCell ref="B10:B11"/>
    <mergeCell ref="B12:B13"/>
    <mergeCell ref="B1:W1"/>
    <mergeCell ref="T46:V46"/>
    <mergeCell ref="B18:B19"/>
    <mergeCell ref="B20:B21"/>
    <mergeCell ref="B22:B23"/>
  </mergeCells>
  <phoneticPr fontId="2" type="noConversion"/>
  <pageMargins left="0.27559055118110237" right="0.27559055118110237" top="0.39370078740157483" bottom="0.19685039370078741" header="0.51181102362204722" footer="0.51181102362204722"/>
  <pageSetup paperSize="8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workbookViewId="0">
      <selection activeCell="J3" sqref="J3"/>
    </sheetView>
  </sheetViews>
  <sheetFormatPr defaultRowHeight="12.75" x14ac:dyDescent="0.2"/>
  <cols>
    <col min="1" max="1" width="18.42578125" customWidth="1"/>
    <col min="2" max="9" width="9.28515625" bestFit="1" customWidth="1"/>
    <col min="10" max="10" width="11" style="42" bestFit="1" customWidth="1"/>
    <col min="11" max="14" width="9.28515625" bestFit="1" customWidth="1"/>
    <col min="15" max="16" width="10.85546875" bestFit="1" customWidth="1"/>
    <col min="17" max="21" width="9.28515625" bestFit="1" customWidth="1"/>
    <col min="22" max="22" width="9.42578125" bestFit="1" customWidth="1"/>
  </cols>
  <sheetData>
    <row r="1" spans="1:22" ht="13.5" thickBot="1" x14ac:dyDescent="0.25">
      <c r="J1" s="42">
        <f>207*2+COUNT(B3)</f>
        <v>414</v>
      </c>
    </row>
    <row r="2" spans="1:22" ht="51.75" thickBot="1" x14ac:dyDescent="0.25">
      <c r="A2" s="8" t="s">
        <v>64</v>
      </c>
      <c r="B2" s="40" t="s">
        <v>8</v>
      </c>
      <c r="C2" s="3" t="s">
        <v>9</v>
      </c>
      <c r="D2" s="3" t="s">
        <v>10</v>
      </c>
      <c r="E2" s="3" t="s">
        <v>11</v>
      </c>
      <c r="F2" s="3" t="s">
        <v>12</v>
      </c>
      <c r="G2" s="3" t="s">
        <v>13</v>
      </c>
      <c r="H2" s="3" t="s">
        <v>14</v>
      </c>
      <c r="I2" s="3" t="s">
        <v>15</v>
      </c>
      <c r="J2" s="43" t="s">
        <v>16</v>
      </c>
      <c r="K2" s="3" t="s">
        <v>17</v>
      </c>
      <c r="L2" s="3" t="s">
        <v>18</v>
      </c>
      <c r="M2" s="3" t="s">
        <v>19</v>
      </c>
      <c r="N2" s="3" t="s">
        <v>20</v>
      </c>
      <c r="O2" s="3" t="s">
        <v>21</v>
      </c>
      <c r="P2" s="3" t="s">
        <v>22</v>
      </c>
      <c r="Q2" s="3" t="s">
        <v>23</v>
      </c>
      <c r="R2" s="3" t="s">
        <v>24</v>
      </c>
      <c r="S2" s="3" t="s">
        <v>25</v>
      </c>
      <c r="T2" s="3" t="s">
        <v>26</v>
      </c>
      <c r="U2" s="14" t="s">
        <v>27</v>
      </c>
      <c r="V2" s="35" t="s">
        <v>28</v>
      </c>
    </row>
    <row r="3" spans="1:22" s="42" customFormat="1" x14ac:dyDescent="0.2">
      <c r="A3" s="77" t="s">
        <v>65</v>
      </c>
      <c r="B3" s="49" t="s">
        <v>30</v>
      </c>
      <c r="C3" s="44">
        <v>518</v>
      </c>
      <c r="D3" s="44">
        <v>437</v>
      </c>
      <c r="E3" s="44">
        <v>464</v>
      </c>
      <c r="F3" s="44">
        <v>525</v>
      </c>
      <c r="G3" s="44">
        <v>586</v>
      </c>
      <c r="H3" s="44">
        <v>694</v>
      </c>
      <c r="I3" s="44">
        <v>748</v>
      </c>
      <c r="J3" s="44">
        <v>802</v>
      </c>
      <c r="K3" s="44">
        <v>829</v>
      </c>
      <c r="L3" s="44">
        <v>865</v>
      </c>
      <c r="M3" s="44">
        <v>901</v>
      </c>
      <c r="N3" s="44">
        <v>937</v>
      </c>
      <c r="O3" s="44">
        <v>1115</v>
      </c>
      <c r="P3" s="44">
        <v>1018</v>
      </c>
      <c r="Q3" s="44">
        <v>917</v>
      </c>
      <c r="R3" s="44">
        <v>815</v>
      </c>
      <c r="S3" s="44">
        <v>782</v>
      </c>
      <c r="T3" s="44">
        <v>748</v>
      </c>
      <c r="U3" s="50">
        <v>721</v>
      </c>
      <c r="V3" s="51">
        <v>433</v>
      </c>
    </row>
    <row r="4" spans="1:22" x14ac:dyDescent="0.2">
      <c r="A4" s="76"/>
      <c r="B4" s="7" t="s">
        <v>31</v>
      </c>
      <c r="C4" s="32">
        <v>766</v>
      </c>
      <c r="D4" s="32">
        <v>685</v>
      </c>
      <c r="E4" s="32">
        <v>712</v>
      </c>
      <c r="F4" s="32">
        <v>772</v>
      </c>
      <c r="G4" s="32">
        <v>833</v>
      </c>
      <c r="H4" s="32">
        <v>896</v>
      </c>
      <c r="I4" s="32">
        <v>950</v>
      </c>
      <c r="J4" s="44">
        <v>1004</v>
      </c>
      <c r="K4" s="32">
        <v>1031</v>
      </c>
      <c r="L4" s="32">
        <v>1082</v>
      </c>
      <c r="M4" s="32">
        <v>1133</v>
      </c>
      <c r="N4" s="32">
        <v>1184</v>
      </c>
      <c r="O4" s="32">
        <v>1411</v>
      </c>
      <c r="P4" s="32">
        <v>1265</v>
      </c>
      <c r="Q4" s="32">
        <v>1164</v>
      </c>
      <c r="R4" s="32">
        <v>1063</v>
      </c>
      <c r="S4" s="32">
        <v>1029</v>
      </c>
      <c r="T4" s="32">
        <v>995</v>
      </c>
      <c r="U4" s="33">
        <v>968</v>
      </c>
      <c r="V4" s="34">
        <v>725</v>
      </c>
    </row>
    <row r="5" spans="1:22" x14ac:dyDescent="0.2">
      <c r="A5" s="75" t="s">
        <v>66</v>
      </c>
      <c r="B5" s="7" t="s">
        <v>30</v>
      </c>
      <c r="C5" s="4">
        <f>'старый прайс'!D10+50</f>
        <v>1115</v>
      </c>
      <c r="D5" s="4">
        <f>'старый прайс'!E10+50</f>
        <v>1552</v>
      </c>
      <c r="E5" s="4">
        <f>'старый прайс'!F10+50</f>
        <v>1584</v>
      </c>
      <c r="F5" s="4">
        <f>'старый прайс'!G10+50</f>
        <v>1652</v>
      </c>
      <c r="G5" s="4">
        <f>'старый прайс'!H10+50</f>
        <v>1718</v>
      </c>
      <c r="H5" s="4">
        <f>'старый прайс'!I10+50</f>
        <v>1804</v>
      </c>
      <c r="I5" s="4">
        <f>'старый прайс'!J10+50</f>
        <v>1839</v>
      </c>
      <c r="J5" s="44">
        <v>1348</v>
      </c>
      <c r="K5" s="4">
        <f>'старый прайс'!L10+50</f>
        <v>2138</v>
      </c>
      <c r="L5" s="4">
        <f>'старый прайс'!M10+50</f>
        <v>2476</v>
      </c>
      <c r="M5" s="4">
        <f>'старый прайс'!N10+50</f>
        <v>2303</v>
      </c>
      <c r="N5" s="4">
        <f>'старый прайс'!O10+50</f>
        <v>2480</v>
      </c>
      <c r="O5" s="4">
        <f>'старый прайс'!P10+50</f>
        <v>2440</v>
      </c>
      <c r="P5" s="4">
        <f>'старый прайс'!Q10+50</f>
        <v>2698</v>
      </c>
      <c r="Q5" s="4">
        <f>'старый прайс'!R10+50</f>
        <v>2508</v>
      </c>
      <c r="R5" s="4">
        <f>'старый прайс'!S10+50</f>
        <v>2283</v>
      </c>
      <c r="S5" s="4">
        <f>'старый прайс'!T10+50</f>
        <v>2256</v>
      </c>
      <c r="T5" s="4">
        <f>'старый прайс'!U10+50</f>
        <v>2176</v>
      </c>
      <c r="U5" s="15">
        <f>'старый прайс'!V10+50</f>
        <v>2156</v>
      </c>
      <c r="V5" s="18">
        <f>'старый прайс'!W10+50</f>
        <v>1029</v>
      </c>
    </row>
    <row r="6" spans="1:22" x14ac:dyDescent="0.2">
      <c r="A6" s="76"/>
      <c r="B6" s="7" t="s">
        <v>31</v>
      </c>
      <c r="C6" s="4">
        <f>'старый прайс'!D11+50</f>
        <v>1909</v>
      </c>
      <c r="D6" s="4">
        <f>'старый прайс'!E11+50</f>
        <v>2317</v>
      </c>
      <c r="E6" s="4">
        <f>'старый прайс'!F11+50</f>
        <v>2349</v>
      </c>
      <c r="F6" s="4">
        <f>'старый прайс'!G11+50</f>
        <v>2417</v>
      </c>
      <c r="G6" s="4">
        <f>'старый прайс'!H11+50</f>
        <v>2483</v>
      </c>
      <c r="H6" s="4">
        <f>'старый прайс'!I11+50</f>
        <v>2569</v>
      </c>
      <c r="I6" s="4">
        <f>'старый прайс'!J11+50</f>
        <v>2604</v>
      </c>
      <c r="J6" s="44">
        <v>2143</v>
      </c>
      <c r="K6" s="4">
        <f>'старый прайс'!L11+50</f>
        <v>2903</v>
      </c>
      <c r="L6" s="4">
        <f>'старый прайс'!M11+50</f>
        <v>3241</v>
      </c>
      <c r="M6" s="4">
        <f>'старый прайс'!N11+50</f>
        <v>3068</v>
      </c>
      <c r="N6" s="4">
        <f>'старый прайс'!O11+50</f>
        <v>3245</v>
      </c>
      <c r="O6" s="4">
        <f>'старый прайс'!P11+50</f>
        <v>3205</v>
      </c>
      <c r="P6" s="4">
        <f>'старый прайс'!Q11+50</f>
        <v>3463</v>
      </c>
      <c r="Q6" s="41">
        <f>'старый прайс'!R11+50</f>
        <v>3273</v>
      </c>
      <c r="R6" s="4">
        <f>'старый прайс'!S11+50</f>
        <v>4038</v>
      </c>
      <c r="S6" s="4">
        <f>'старый прайс'!T11+50</f>
        <v>3021</v>
      </c>
      <c r="T6" s="4">
        <f>'старый прайс'!U11+50</f>
        <v>2941</v>
      </c>
      <c r="U6" s="15">
        <f>'старый прайс'!V11+50</f>
        <v>2921</v>
      </c>
      <c r="V6" s="18">
        <f>'старый прайс'!W11+50</f>
        <v>1868</v>
      </c>
    </row>
    <row r="7" spans="1:22" x14ac:dyDescent="0.2">
      <c r="A7" s="75" t="s">
        <v>67</v>
      </c>
      <c r="B7" s="7" t="s">
        <v>30</v>
      </c>
      <c r="C7" s="4">
        <f>'старый прайс'!D12+50</f>
        <v>670</v>
      </c>
      <c r="D7" s="4">
        <f>'старый прайс'!E12+50</f>
        <v>586</v>
      </c>
      <c r="E7" s="4">
        <f>'старый прайс'!F12+50</f>
        <v>618</v>
      </c>
      <c r="F7" s="4">
        <f>'старый прайс'!G12+50</f>
        <v>686</v>
      </c>
      <c r="G7" s="4">
        <f>'старый прайс'!H12+50</f>
        <v>752</v>
      </c>
      <c r="H7" s="4">
        <f>'старый прайс'!I12+50</f>
        <v>838</v>
      </c>
      <c r="I7" s="4">
        <f>'старый прайс'!J12+50</f>
        <v>873</v>
      </c>
      <c r="J7" s="44">
        <v>751</v>
      </c>
      <c r="K7" s="4">
        <f>'старый прайс'!L12+50</f>
        <v>1172</v>
      </c>
      <c r="L7" s="4">
        <f>'старый прайс'!M12+50</f>
        <v>1510</v>
      </c>
      <c r="M7" s="4">
        <f>'старый прайс'!N12+50</f>
        <v>1337</v>
      </c>
      <c r="N7" s="4">
        <f>'старый прайс'!O12+50</f>
        <v>1514</v>
      </c>
      <c r="O7" s="4">
        <f>'старый прайс'!P12+50</f>
        <v>1474</v>
      </c>
      <c r="P7" s="4">
        <f>'старый прайс'!Q12+50</f>
        <v>1732</v>
      </c>
      <c r="Q7" s="4">
        <f>'старый прайс'!R12+50</f>
        <v>1542</v>
      </c>
      <c r="R7" s="4">
        <f>'старый прайс'!S12+50</f>
        <v>1317</v>
      </c>
      <c r="S7" s="4">
        <f>'старый прайс'!T12+50</f>
        <v>1290</v>
      </c>
      <c r="T7" s="4">
        <f>'старый прайс'!U12+50</f>
        <v>1210</v>
      </c>
      <c r="U7" s="15">
        <f>'старый прайс'!V12+50</f>
        <v>1190</v>
      </c>
      <c r="V7" s="18">
        <f>'старый прайс'!W12+50</f>
        <v>600</v>
      </c>
    </row>
    <row r="8" spans="1:22" x14ac:dyDescent="0.2">
      <c r="A8" s="76"/>
      <c r="B8" s="7" t="s">
        <v>31</v>
      </c>
      <c r="C8" s="4">
        <f>'старый прайс'!D13+50</f>
        <v>920</v>
      </c>
      <c r="D8" s="4">
        <f>'старый прайс'!E13+50</f>
        <v>941</v>
      </c>
      <c r="E8" s="4">
        <f>'старый прайс'!F13+50</f>
        <v>973</v>
      </c>
      <c r="F8" s="4">
        <f>'старый прайс'!G13+50</f>
        <v>1041</v>
      </c>
      <c r="G8" s="4">
        <f>'старый прайс'!H13+50</f>
        <v>1107</v>
      </c>
      <c r="H8" s="4">
        <f>'старый прайс'!I13+50</f>
        <v>1193</v>
      </c>
      <c r="I8" s="4">
        <f>'старый прайс'!J13+50</f>
        <v>1228</v>
      </c>
      <c r="J8" s="44">
        <v>948</v>
      </c>
      <c r="K8" s="4">
        <f>'старый прайс'!L13+50</f>
        <v>1527</v>
      </c>
      <c r="L8" s="4">
        <f>'старый прайс'!M13+50</f>
        <v>1865</v>
      </c>
      <c r="M8" s="4">
        <f>'старый прайс'!N13+50</f>
        <v>1692</v>
      </c>
      <c r="N8" s="4">
        <f>'старый прайс'!O13+50</f>
        <v>1869</v>
      </c>
      <c r="O8" s="4">
        <f>'старый прайс'!P13+50</f>
        <v>1829</v>
      </c>
      <c r="P8" s="4">
        <f>'старый прайс'!Q13+50</f>
        <v>2087</v>
      </c>
      <c r="Q8" s="4">
        <f>'старый прайс'!R13+50</f>
        <v>1897</v>
      </c>
      <c r="R8" s="4">
        <f>'старый прайс'!S13+50</f>
        <v>1672</v>
      </c>
      <c r="S8" s="4">
        <f>'старый прайс'!T13+50</f>
        <v>1645</v>
      </c>
      <c r="T8" s="4">
        <f>'старый прайс'!U13+50</f>
        <v>1565</v>
      </c>
      <c r="U8" s="15">
        <f>'старый прайс'!V13+50</f>
        <v>1545</v>
      </c>
      <c r="V8" s="18">
        <f>'старый прайс'!W13+50</f>
        <v>700</v>
      </c>
    </row>
    <row r="9" spans="1:22" x14ac:dyDescent="0.2">
      <c r="A9" s="75" t="s">
        <v>68</v>
      </c>
      <c r="B9" s="7" t="s">
        <v>30</v>
      </c>
      <c r="C9" s="4">
        <f>'старый прайс'!D14+50</f>
        <v>690</v>
      </c>
      <c r="D9" s="4">
        <f>'старый прайс'!E14+50</f>
        <v>574</v>
      </c>
      <c r="E9" s="4">
        <f>'старый прайс'!F14+50</f>
        <v>606</v>
      </c>
      <c r="F9" s="4">
        <f>'старый прайс'!G14+50</f>
        <v>674</v>
      </c>
      <c r="G9" s="4">
        <f>'старый прайс'!H14+50</f>
        <v>740</v>
      </c>
      <c r="H9" s="4">
        <f>'старый прайс'!I14+50</f>
        <v>826</v>
      </c>
      <c r="I9" s="4">
        <f>'старый прайс'!J14+50</f>
        <v>861</v>
      </c>
      <c r="J9" s="44">
        <v>842</v>
      </c>
      <c r="K9" s="4">
        <f>'старый прайс'!L14+50</f>
        <v>1160</v>
      </c>
      <c r="L9" s="4">
        <f>'старый прайс'!M14+50</f>
        <v>1498</v>
      </c>
      <c r="M9" s="4">
        <f>'старый прайс'!N14+50</f>
        <v>1325</v>
      </c>
      <c r="N9" s="4">
        <f>'старый прайс'!O14+50</f>
        <v>1502</v>
      </c>
      <c r="O9" s="4">
        <f>'старый прайс'!P14+50</f>
        <v>1462</v>
      </c>
      <c r="P9" s="4">
        <f>'старый прайс'!Q14+50</f>
        <v>1720</v>
      </c>
      <c r="Q9" s="4">
        <f>'старый прайс'!R14+50</f>
        <v>1530</v>
      </c>
      <c r="R9" s="4">
        <f>'старый прайс'!S14+50</f>
        <v>1305</v>
      </c>
      <c r="S9" s="4">
        <f>'старый прайс'!T14+50</f>
        <v>1278</v>
      </c>
      <c r="T9" s="4">
        <f>'старый прайс'!U14+50</f>
        <v>1198</v>
      </c>
      <c r="U9" s="15">
        <f>'старый прайс'!V14+50</f>
        <v>1102</v>
      </c>
      <c r="V9" s="18">
        <f>'старый прайс'!W14+50</f>
        <v>483</v>
      </c>
    </row>
    <row r="10" spans="1:22" x14ac:dyDescent="0.2">
      <c r="A10" s="76"/>
      <c r="B10" s="7" t="s">
        <v>31</v>
      </c>
      <c r="C10" s="4">
        <f>'старый прайс'!D15+50</f>
        <v>970</v>
      </c>
      <c r="D10" s="4">
        <f>'старый прайс'!E15+50</f>
        <v>850</v>
      </c>
      <c r="E10" s="4">
        <f>'старый прайс'!F15+50</f>
        <v>882</v>
      </c>
      <c r="F10" s="4">
        <f>'старый прайс'!G15+50</f>
        <v>950</v>
      </c>
      <c r="G10" s="4">
        <f>'старый прайс'!H15+50</f>
        <v>1016</v>
      </c>
      <c r="H10" s="4">
        <f>'старый прайс'!I15+50</f>
        <v>1102</v>
      </c>
      <c r="I10" s="4">
        <f>'старый прайс'!J15+50</f>
        <v>1137</v>
      </c>
      <c r="J10" s="44">
        <v>1085</v>
      </c>
      <c r="K10" s="4">
        <f>'старый прайс'!L15+50</f>
        <v>1436</v>
      </c>
      <c r="L10" s="4">
        <f>'старый прайс'!M15+50</f>
        <v>1774</v>
      </c>
      <c r="M10" s="4">
        <f>'старый прайс'!N15+50</f>
        <v>1601</v>
      </c>
      <c r="N10" s="4">
        <f>'старый прайс'!O15+50</f>
        <v>1778</v>
      </c>
      <c r="O10" s="4">
        <f>'старый прайс'!P15+50</f>
        <v>1738</v>
      </c>
      <c r="P10" s="4">
        <f>'старый прайс'!Q15+50</f>
        <v>1996</v>
      </c>
      <c r="Q10" s="4">
        <f>'старый прайс'!R15+50</f>
        <v>1806</v>
      </c>
      <c r="R10" s="4">
        <f>'старый прайс'!S15+50</f>
        <v>1581</v>
      </c>
      <c r="S10" s="4">
        <f>'старый прайс'!T15+50</f>
        <v>1554</v>
      </c>
      <c r="T10" s="4">
        <f>'старый прайс'!U15+50</f>
        <v>1474</v>
      </c>
      <c r="U10" s="15">
        <f>'старый прайс'!V15+50</f>
        <v>1378</v>
      </c>
      <c r="V10" s="18">
        <f>'старый прайс'!W15+50</f>
        <v>775</v>
      </c>
    </row>
    <row r="11" spans="1:22" x14ac:dyDescent="0.2">
      <c r="A11" s="80" t="s">
        <v>69</v>
      </c>
      <c r="B11" s="7" t="s">
        <v>30</v>
      </c>
      <c r="C11" s="4">
        <f>'старый прайс'!D16+50</f>
        <v>528</v>
      </c>
      <c r="D11" s="4">
        <f>'старый прайс'!E16+50</f>
        <v>502</v>
      </c>
      <c r="E11" s="4">
        <f>'старый прайс'!F16+50</f>
        <v>534</v>
      </c>
      <c r="F11" s="4">
        <f>'старый прайс'!G16+50</f>
        <v>602</v>
      </c>
      <c r="G11" s="4">
        <f>'старый прайс'!H16+50</f>
        <v>668</v>
      </c>
      <c r="H11" s="4">
        <f>'старый прайс'!I16+50</f>
        <v>754</v>
      </c>
      <c r="I11" s="4">
        <f>'старый прайс'!J16+50</f>
        <v>789</v>
      </c>
      <c r="J11" s="44">
        <v>761</v>
      </c>
      <c r="K11" s="4">
        <f>'старый прайс'!L16+50</f>
        <v>1088</v>
      </c>
      <c r="L11" s="4">
        <f>'старый прайс'!M16+50</f>
        <v>1426</v>
      </c>
      <c r="M11" s="4">
        <f>'старый прайс'!N16+50</f>
        <v>1253</v>
      </c>
      <c r="N11" s="4">
        <f>'старый прайс'!O16+50</f>
        <v>1430</v>
      </c>
      <c r="O11" s="4">
        <f>'старый прайс'!P16+50</f>
        <v>1390</v>
      </c>
      <c r="P11" s="4">
        <f>'старый прайс'!Q16+50</f>
        <v>1648</v>
      </c>
      <c r="Q11" s="4">
        <f>'старый прайс'!R16+50</f>
        <v>1458</v>
      </c>
      <c r="R11" s="4">
        <f>'старый прайс'!S16+50</f>
        <v>1233</v>
      </c>
      <c r="S11" s="4">
        <f>'старый прайс'!T16+50</f>
        <v>1206</v>
      </c>
      <c r="T11" s="4">
        <f>'старый прайс'!U16+50</f>
        <v>1126</v>
      </c>
      <c r="U11" s="15">
        <f>'старый прайс'!V16+50</f>
        <v>1106</v>
      </c>
      <c r="V11" s="18">
        <f>'старый прайс'!W16+50</f>
        <v>600</v>
      </c>
    </row>
    <row r="12" spans="1:22" x14ac:dyDescent="0.2">
      <c r="A12" s="81"/>
      <c r="B12" s="7" t="s">
        <v>31</v>
      </c>
      <c r="C12" s="4">
        <f>'старый прайс'!D17+50</f>
        <v>735</v>
      </c>
      <c r="D12" s="4">
        <f>'старый прайс'!E17+50</f>
        <v>742</v>
      </c>
      <c r="E12" s="4">
        <f>'старый прайс'!F17+50</f>
        <v>774</v>
      </c>
      <c r="F12" s="4">
        <f>'старый прайс'!G17+50</f>
        <v>842</v>
      </c>
      <c r="G12" s="4">
        <f>'старый прайс'!H17+50</f>
        <v>908</v>
      </c>
      <c r="H12" s="4">
        <f>'старый прайс'!I17+50</f>
        <v>994</v>
      </c>
      <c r="I12" s="4">
        <f>'старый прайс'!J17+50</f>
        <v>1029</v>
      </c>
      <c r="J12" s="44">
        <v>968</v>
      </c>
      <c r="K12" s="4">
        <f>'старый прайс'!L17+50</f>
        <v>1328</v>
      </c>
      <c r="L12" s="4">
        <f>'старый прайс'!M17+50</f>
        <v>1666</v>
      </c>
      <c r="M12" s="4">
        <f>'старый прайс'!N17+50</f>
        <v>1493</v>
      </c>
      <c r="N12" s="4">
        <f>'старый прайс'!O17+50</f>
        <v>1670</v>
      </c>
      <c r="O12" s="4">
        <f>'старый прайс'!P17+50</f>
        <v>1630</v>
      </c>
      <c r="P12" s="4">
        <f>'старый прайс'!Q17+50</f>
        <v>1888</v>
      </c>
      <c r="Q12" s="4">
        <f>'старый прайс'!R17+50</f>
        <v>1698</v>
      </c>
      <c r="R12" s="4">
        <f>'старый прайс'!S17+50</f>
        <v>1473</v>
      </c>
      <c r="S12" s="4">
        <f>'старый прайс'!T17+50</f>
        <v>1446</v>
      </c>
      <c r="T12" s="4">
        <f>'старый прайс'!U17+50</f>
        <v>1366</v>
      </c>
      <c r="U12" s="15">
        <f>'старый прайс'!V17+50</f>
        <v>1346</v>
      </c>
      <c r="V12" s="18">
        <f>'старый прайс'!W17+50</f>
        <v>700</v>
      </c>
    </row>
    <row r="13" spans="1:22" x14ac:dyDescent="0.2">
      <c r="A13" s="80" t="s">
        <v>70</v>
      </c>
      <c r="B13" s="7" t="s">
        <v>30</v>
      </c>
      <c r="C13" s="4">
        <f>'старый прайс'!D18+50</f>
        <v>740</v>
      </c>
      <c r="D13" s="4">
        <f>'старый прайс'!E18+50</f>
        <v>764</v>
      </c>
      <c r="E13" s="4">
        <f>'старый прайс'!F18+50</f>
        <v>796</v>
      </c>
      <c r="F13" s="4">
        <f>'старый прайс'!G18+50</f>
        <v>864</v>
      </c>
      <c r="G13" s="4">
        <f>'старый прайс'!H18+50</f>
        <v>930</v>
      </c>
      <c r="H13" s="4">
        <f>'старый прайс'!I18+50</f>
        <v>1016</v>
      </c>
      <c r="I13" s="4">
        <f>'старый прайс'!J18+50</f>
        <v>1051</v>
      </c>
      <c r="J13" s="44">
        <v>974</v>
      </c>
      <c r="K13" s="4">
        <f>'старый прайс'!L18+50</f>
        <v>1350</v>
      </c>
      <c r="L13" s="4">
        <f>'старый прайс'!M18+50</f>
        <v>1688</v>
      </c>
      <c r="M13" s="4">
        <f>'старый прайс'!N18+50</f>
        <v>1515</v>
      </c>
      <c r="N13" s="4">
        <f>'старый прайс'!O18+50</f>
        <v>1692</v>
      </c>
      <c r="O13" s="4">
        <f>'старый прайс'!P18+50</f>
        <v>1652</v>
      </c>
      <c r="P13" s="4">
        <f>'старый прайс'!Q18+50</f>
        <v>1910</v>
      </c>
      <c r="Q13" s="4">
        <f>'старый прайс'!R18+50</f>
        <v>1720</v>
      </c>
      <c r="R13" s="4">
        <f>'старый прайс'!S18+50</f>
        <v>1495</v>
      </c>
      <c r="S13" s="4">
        <f>'старый прайс'!T18+50</f>
        <v>1468</v>
      </c>
      <c r="T13" s="4">
        <f>'старый прайс'!U18+50</f>
        <v>1388</v>
      </c>
      <c r="U13" s="15">
        <f>'старый прайс'!V18+50</f>
        <v>1368</v>
      </c>
      <c r="V13" s="18">
        <f>'старый прайс'!W18+50</f>
        <v>593</v>
      </c>
    </row>
    <row r="14" spans="1:22" x14ac:dyDescent="0.2">
      <c r="A14" s="81"/>
      <c r="B14" s="7" t="s">
        <v>31</v>
      </c>
      <c r="C14" s="4">
        <f>'старый прайс'!D19+50</f>
        <v>1160</v>
      </c>
      <c r="D14" s="4">
        <f>'старый прайс'!E19+50</f>
        <v>1183</v>
      </c>
      <c r="E14" s="4">
        <f>'старый прайс'!F19+50</f>
        <v>1215</v>
      </c>
      <c r="F14" s="4">
        <f>'старый прайс'!G19+50</f>
        <v>1283</v>
      </c>
      <c r="G14" s="4">
        <f>'старый прайс'!H19+50</f>
        <v>1349</v>
      </c>
      <c r="H14" s="4">
        <f>'старый прайс'!I19+50</f>
        <v>1435</v>
      </c>
      <c r="I14" s="4">
        <f>'старый прайс'!J19+50</f>
        <v>1470</v>
      </c>
      <c r="J14" s="44">
        <v>1393</v>
      </c>
      <c r="K14" s="4">
        <f>'старый прайс'!L19+50</f>
        <v>1769</v>
      </c>
      <c r="L14" s="4">
        <f>'старый прайс'!M19+50</f>
        <v>2107</v>
      </c>
      <c r="M14" s="4">
        <f>'старый прайс'!N19+50</f>
        <v>1934</v>
      </c>
      <c r="N14" s="4">
        <f>'старый прайс'!O19+50</f>
        <v>2111</v>
      </c>
      <c r="O14" s="4">
        <f>'старый прайс'!P19+50</f>
        <v>2071</v>
      </c>
      <c r="P14" s="4">
        <f>'старый прайс'!Q19+50</f>
        <v>2329</v>
      </c>
      <c r="Q14" s="4">
        <f>'старый прайс'!R19+50</f>
        <v>2139</v>
      </c>
      <c r="R14" s="4">
        <f>'старый прайс'!S19+50</f>
        <v>1914</v>
      </c>
      <c r="S14" s="4">
        <f>'старый прайс'!T19+50</f>
        <v>1887</v>
      </c>
      <c r="T14" s="4">
        <f>'старый прайс'!U19+50</f>
        <v>1807</v>
      </c>
      <c r="U14" s="15">
        <f>'старый прайс'!V19+50</f>
        <v>1787</v>
      </c>
      <c r="V14" s="18">
        <f>'старый прайс'!W19+50</f>
        <v>957</v>
      </c>
    </row>
    <row r="15" spans="1:22" x14ac:dyDescent="0.2">
      <c r="A15" s="75" t="s">
        <v>71</v>
      </c>
      <c r="B15" s="7" t="s">
        <v>30</v>
      </c>
      <c r="C15" s="4">
        <f>'старый прайс'!D20+50</f>
        <v>609</v>
      </c>
      <c r="D15" s="4">
        <f>'старый прайс'!E20+50</f>
        <v>710</v>
      </c>
      <c r="E15" s="4">
        <f>'старый прайс'!F20+50</f>
        <v>742</v>
      </c>
      <c r="F15" s="4">
        <f>'старый прайс'!G20+50</f>
        <v>810</v>
      </c>
      <c r="G15" s="4">
        <f>'старый прайс'!H20+50</f>
        <v>876</v>
      </c>
      <c r="H15" s="4">
        <f>'старый прайс'!I20+50</f>
        <v>962</v>
      </c>
      <c r="I15" s="4">
        <f>'старый прайс'!J20+50</f>
        <v>997</v>
      </c>
      <c r="J15" s="44">
        <v>842</v>
      </c>
      <c r="K15" s="4">
        <f>'старый прайс'!L20+50</f>
        <v>1296</v>
      </c>
      <c r="L15" s="4">
        <f>'старый прайс'!M20+50</f>
        <v>1634</v>
      </c>
      <c r="M15" s="4">
        <f>'старый прайс'!N20+50</f>
        <v>1461</v>
      </c>
      <c r="N15" s="4">
        <f>'старый прайс'!O20+50</f>
        <v>1638</v>
      </c>
      <c r="O15" s="4">
        <f>'старый прайс'!P20+50</f>
        <v>1598</v>
      </c>
      <c r="P15" s="4">
        <f>'старый прайс'!Q20+50</f>
        <v>1856</v>
      </c>
      <c r="Q15" s="4">
        <f>'старый прайс'!R20+50</f>
        <v>1666</v>
      </c>
      <c r="R15" s="4">
        <f>'старый прайс'!S20+50</f>
        <v>1441</v>
      </c>
      <c r="S15" s="4">
        <f>'старый прайс'!T20+50</f>
        <v>1414</v>
      </c>
      <c r="T15" s="4">
        <f>'старый прайс'!U20+50</f>
        <v>1334</v>
      </c>
      <c r="U15" s="15">
        <f>'старый прайс'!V20+50</f>
        <v>1314</v>
      </c>
      <c r="V15" s="18">
        <f>'старый прайс'!W20+50</f>
        <v>450</v>
      </c>
    </row>
    <row r="16" spans="1:22" x14ac:dyDescent="0.2">
      <c r="A16" s="76"/>
      <c r="B16" s="7" t="s">
        <v>31</v>
      </c>
      <c r="C16" s="4">
        <f>'старый прайс'!D21+50</f>
        <v>897</v>
      </c>
      <c r="D16" s="4">
        <f>'старый прайс'!E21+50</f>
        <v>1054</v>
      </c>
      <c r="E16" s="4">
        <f>'старый прайс'!F21+50</f>
        <v>1086</v>
      </c>
      <c r="F16" s="4">
        <f>'старый прайс'!G21+50</f>
        <v>1154</v>
      </c>
      <c r="G16" s="4">
        <f>'старый прайс'!H21+50</f>
        <v>1220</v>
      </c>
      <c r="H16" s="4">
        <f>'старый прайс'!I21+50</f>
        <v>1306</v>
      </c>
      <c r="I16" s="4">
        <f>'старый прайс'!J21+50</f>
        <v>1341</v>
      </c>
      <c r="J16" s="45">
        <f>'старый прайс'!K21+50</f>
        <v>1520</v>
      </c>
      <c r="K16" s="4">
        <f>'старый прайс'!L21+50</f>
        <v>1640</v>
      </c>
      <c r="L16" s="4">
        <f>'старый прайс'!M21+50</f>
        <v>1978</v>
      </c>
      <c r="M16" s="4">
        <f>'старый прайс'!N21+50</f>
        <v>1805</v>
      </c>
      <c r="N16" s="4">
        <f>'старый прайс'!O21+50</f>
        <v>1982</v>
      </c>
      <c r="O16" s="4">
        <f>'старый прайс'!P21+50</f>
        <v>1942</v>
      </c>
      <c r="P16" s="4">
        <f>'старый прайс'!Q21+50</f>
        <v>2200</v>
      </c>
      <c r="Q16" s="4">
        <f>'старый прайс'!R21+50</f>
        <v>2010</v>
      </c>
      <c r="R16" s="4">
        <f>'старый прайс'!S21+50</f>
        <v>1785</v>
      </c>
      <c r="S16" s="4">
        <f>'старый прайс'!T21+50</f>
        <v>1758</v>
      </c>
      <c r="T16" s="4">
        <f>'старый прайс'!U21+50</f>
        <v>1678</v>
      </c>
      <c r="U16" s="15">
        <f>'старый прайс'!V21+50</f>
        <v>1658</v>
      </c>
      <c r="V16" s="18">
        <f>'старый прайс'!W21+50</f>
        <v>710</v>
      </c>
    </row>
    <row r="17" spans="1:22" x14ac:dyDescent="0.2">
      <c r="A17" s="75" t="s">
        <v>72</v>
      </c>
      <c r="B17" s="7" t="s">
        <v>30</v>
      </c>
      <c r="C17" s="4">
        <f>'старый прайс'!D22+50</f>
        <v>1070</v>
      </c>
      <c r="D17" s="4">
        <f>'старый прайс'!E22+50</f>
        <v>1302</v>
      </c>
      <c r="E17" s="4">
        <f>'старый прайс'!F22+50</f>
        <v>1334</v>
      </c>
      <c r="F17" s="4">
        <f>'старый прайс'!G22+50</f>
        <v>1402</v>
      </c>
      <c r="G17" s="4">
        <f>'старый прайс'!H22+50</f>
        <v>1468</v>
      </c>
      <c r="H17" s="4">
        <f>'старый прайс'!I22+50</f>
        <v>1554</v>
      </c>
      <c r="I17" s="4">
        <f>'старый прайс'!J22+50</f>
        <v>1589</v>
      </c>
      <c r="J17" s="45">
        <f>'старый прайс'!K22+50</f>
        <v>1768</v>
      </c>
      <c r="K17" s="4">
        <f>'старый прайс'!L22+50</f>
        <v>1888</v>
      </c>
      <c r="L17" s="4">
        <f>'старый прайс'!M22+50</f>
        <v>2226</v>
      </c>
      <c r="M17" s="4">
        <f>'старый прайс'!N22+50</f>
        <v>2053</v>
      </c>
      <c r="N17" s="4">
        <f>'старый прайс'!O22+50</f>
        <v>2230</v>
      </c>
      <c r="O17" s="4">
        <f>'старый прайс'!P22+50</f>
        <v>2190</v>
      </c>
      <c r="P17" s="4">
        <f>'старый прайс'!Q22+50</f>
        <v>2448</v>
      </c>
      <c r="Q17" s="4">
        <f>'старый прайс'!R22+50</f>
        <v>2258</v>
      </c>
      <c r="R17" s="4">
        <f>'старый прайс'!S22+50</f>
        <v>2033</v>
      </c>
      <c r="S17" s="4">
        <f>'старый прайс'!T22+50</f>
        <v>2006</v>
      </c>
      <c r="T17" s="4">
        <f>'старый прайс'!U22+50</f>
        <v>1926</v>
      </c>
      <c r="U17" s="15">
        <f>'старый прайс'!V22+50</f>
        <v>1906</v>
      </c>
      <c r="V17" s="18">
        <f>'старый прайс'!W22+50</f>
        <v>496</v>
      </c>
    </row>
    <row r="18" spans="1:22" x14ac:dyDescent="0.2">
      <c r="A18" s="76"/>
      <c r="B18" s="7" t="s">
        <v>31</v>
      </c>
      <c r="C18" s="4">
        <f>'старый прайс'!D23+50</f>
        <v>1690</v>
      </c>
      <c r="D18" s="4">
        <f>'старый прайс'!E23+50</f>
        <v>1942</v>
      </c>
      <c r="E18" s="4">
        <f>'старый прайс'!F23+50</f>
        <v>1974</v>
      </c>
      <c r="F18" s="4">
        <f>'старый прайс'!G23+50</f>
        <v>2042</v>
      </c>
      <c r="G18" s="4">
        <f>'старый прайс'!H23+50</f>
        <v>2108</v>
      </c>
      <c r="H18" s="4">
        <f>'старый прайс'!I23+50</f>
        <v>2194</v>
      </c>
      <c r="I18" s="4">
        <f>'старый прайс'!J23+50</f>
        <v>2229</v>
      </c>
      <c r="J18" s="45">
        <f>'старый прайс'!K23+50</f>
        <v>2408</v>
      </c>
      <c r="K18" s="4">
        <f>'старый прайс'!L23+50</f>
        <v>2528</v>
      </c>
      <c r="L18" s="4">
        <f>'старый прайс'!M23+50</f>
        <v>2866</v>
      </c>
      <c r="M18" s="4">
        <f>'старый прайс'!N23+50</f>
        <v>2693</v>
      </c>
      <c r="N18" s="4">
        <f>'старый прайс'!O23+50</f>
        <v>2870</v>
      </c>
      <c r="O18" s="4">
        <f>'старый прайс'!P23+50</f>
        <v>2830</v>
      </c>
      <c r="P18" s="4">
        <f>'старый прайс'!Q23+50</f>
        <v>3088</v>
      </c>
      <c r="Q18" s="4">
        <f>'старый прайс'!R23+50</f>
        <v>2898</v>
      </c>
      <c r="R18" s="4">
        <f>'старый прайс'!S23+50</f>
        <v>2673</v>
      </c>
      <c r="S18" s="4">
        <f>'старый прайс'!T23+50</f>
        <v>2646</v>
      </c>
      <c r="T18" s="4">
        <f>'старый прайс'!U23+50</f>
        <v>2566</v>
      </c>
      <c r="U18" s="15">
        <f>'старый прайс'!V24+50</f>
        <v>1574</v>
      </c>
      <c r="V18" s="18">
        <f>'старый прайс'!W23+50</f>
        <v>762</v>
      </c>
    </row>
    <row r="19" spans="1:22" x14ac:dyDescent="0.2">
      <c r="A19" s="75" t="s">
        <v>73</v>
      </c>
      <c r="B19" s="7" t="s">
        <v>30</v>
      </c>
      <c r="C19" s="4">
        <f>'старый прайс'!D24+50</f>
        <v>970</v>
      </c>
      <c r="D19" s="4">
        <f>'старый прайс'!E24+50</f>
        <v>970</v>
      </c>
      <c r="E19" s="4">
        <f>'старый прайс'!F24+50</f>
        <v>1002</v>
      </c>
      <c r="F19" s="4">
        <f>'старый прайс'!G24+50</f>
        <v>1070</v>
      </c>
      <c r="G19" s="4">
        <f>'старый прайс'!H24+50</f>
        <v>1136</v>
      </c>
      <c r="H19" s="4">
        <f>'старый прайс'!I24+50</f>
        <v>1222</v>
      </c>
      <c r="I19" s="4">
        <f>'старый прайс'!J24+50</f>
        <v>1257</v>
      </c>
      <c r="J19" s="45">
        <f>'старый прайс'!K24+50</f>
        <v>1436</v>
      </c>
      <c r="K19" s="4">
        <f>'старый прайс'!L24+50</f>
        <v>1556</v>
      </c>
      <c r="L19" s="4">
        <f>'старый прайс'!M24+50</f>
        <v>1894</v>
      </c>
      <c r="M19" s="4">
        <f>'старый прайс'!N24+50</f>
        <v>1721</v>
      </c>
      <c r="N19" s="4">
        <f>'старый прайс'!O24+50</f>
        <v>1898</v>
      </c>
      <c r="O19" s="4">
        <f>'старый прайс'!P24+50</f>
        <v>1858</v>
      </c>
      <c r="P19" s="4">
        <f>'старый прайс'!Q24+50</f>
        <v>2116</v>
      </c>
      <c r="Q19" s="4">
        <f>'старый прайс'!R24+50</f>
        <v>1652</v>
      </c>
      <c r="R19" s="4">
        <f>'старый прайс'!S24+50</f>
        <v>1701</v>
      </c>
      <c r="S19" s="4">
        <f>'старый прайс'!T24+50</f>
        <v>1674</v>
      </c>
      <c r="T19" s="4">
        <f>'старый прайс'!U24+50</f>
        <v>1594</v>
      </c>
      <c r="U19" s="15" t="e">
        <f>'старый прайс'!#REF!+50</f>
        <v>#REF!</v>
      </c>
      <c r="V19" s="18">
        <f>'старый прайс'!W24+50</f>
        <v>385</v>
      </c>
    </row>
    <row r="20" spans="1:22" x14ac:dyDescent="0.2">
      <c r="A20" s="76"/>
      <c r="B20" s="7" t="s">
        <v>31</v>
      </c>
      <c r="C20" s="4">
        <f>'старый прайс'!D25+50</f>
        <v>1490</v>
      </c>
      <c r="D20" s="4">
        <f>'старый прайс'!E25+50</f>
        <v>1444</v>
      </c>
      <c r="E20" s="4">
        <f>'старый прайс'!F25+50</f>
        <v>1476</v>
      </c>
      <c r="F20" s="4">
        <f>'старый прайс'!G25+50</f>
        <v>1544</v>
      </c>
      <c r="G20" s="4">
        <f>'старый прайс'!H25+50</f>
        <v>1610</v>
      </c>
      <c r="H20" s="4">
        <f>'старый прайс'!I25+50</f>
        <v>1696</v>
      </c>
      <c r="I20" s="4">
        <f>'старый прайс'!J25+50</f>
        <v>1731</v>
      </c>
      <c r="J20" s="45">
        <f>'старый прайс'!K25+50</f>
        <v>1910</v>
      </c>
      <c r="K20" s="4">
        <f>'старый прайс'!L25+50</f>
        <v>2030</v>
      </c>
      <c r="L20" s="4">
        <f>'старый прайс'!M25+50</f>
        <v>2368</v>
      </c>
      <c r="M20" s="4">
        <f>'старый прайс'!N25+50</f>
        <v>2195</v>
      </c>
      <c r="N20" s="4">
        <f>'старый прайс'!O25+50</f>
        <v>2372</v>
      </c>
      <c r="O20" s="4">
        <f>'старый прайс'!P25+50</f>
        <v>2332</v>
      </c>
      <c r="P20" s="4">
        <f>'старый прайс'!Q25+50</f>
        <v>2590</v>
      </c>
      <c r="Q20" s="4">
        <f>'старый прайс'!R25+50</f>
        <v>2126</v>
      </c>
      <c r="R20" s="4">
        <f>'старый прайс'!S25+50</f>
        <v>2175</v>
      </c>
      <c r="S20" s="4">
        <f>'старый прайс'!T25+50</f>
        <v>2148</v>
      </c>
      <c r="T20" s="4">
        <f>'старый прайс'!U25+50</f>
        <v>2068</v>
      </c>
      <c r="U20" s="15">
        <f>'старый прайс'!V25+50</f>
        <v>2048</v>
      </c>
      <c r="V20" s="18">
        <f>'старый прайс'!W25+50</f>
        <v>581</v>
      </c>
    </row>
    <row r="21" spans="1:22" x14ac:dyDescent="0.2">
      <c r="A21" s="75" t="s">
        <v>74</v>
      </c>
      <c r="B21" s="7" t="s">
        <v>30</v>
      </c>
      <c r="C21" s="4">
        <f>'старый прайс'!D26+50</f>
        <v>750</v>
      </c>
      <c r="D21" s="4">
        <f>'старый прайс'!E26+50</f>
        <v>552</v>
      </c>
      <c r="E21" s="4">
        <f>'старый прайс'!F26+50</f>
        <v>584</v>
      </c>
      <c r="F21" s="4">
        <f>'старый прайс'!G26+50</f>
        <v>652</v>
      </c>
      <c r="G21" s="4">
        <f>'старый прайс'!H26+50</f>
        <v>718</v>
      </c>
      <c r="H21" s="4">
        <f>'старый прайс'!I26+50</f>
        <v>804</v>
      </c>
      <c r="I21" s="4">
        <f>'старый прайс'!J26+50</f>
        <v>710</v>
      </c>
      <c r="J21" s="45">
        <f>'старый прайс'!K26+50</f>
        <v>1018</v>
      </c>
      <c r="K21" s="4">
        <f>'старый прайс'!L26+50</f>
        <v>1138</v>
      </c>
      <c r="L21" s="4">
        <f>'старый прайс'!M26+50</f>
        <v>1476</v>
      </c>
      <c r="M21" s="4">
        <f>'старый прайс'!N26+50</f>
        <v>1303</v>
      </c>
      <c r="N21" s="4">
        <f>'старый прайс'!O26+50</f>
        <v>1480</v>
      </c>
      <c r="O21" s="4">
        <f>'старый прайс'!P26+50</f>
        <v>1440</v>
      </c>
      <c r="P21" s="4">
        <f>'старый прайс'!Q26+50</f>
        <v>1698</v>
      </c>
      <c r="Q21" s="4">
        <f>'старый прайс'!R26+50</f>
        <v>1508</v>
      </c>
      <c r="R21" s="4">
        <f>'старый прайс'!S26+50</f>
        <v>1283</v>
      </c>
      <c r="S21" s="4">
        <f>'старый прайс'!T26+50</f>
        <v>1256</v>
      </c>
      <c r="T21" s="4">
        <f>'старый прайс'!U26+50</f>
        <v>1176</v>
      </c>
      <c r="U21" s="15">
        <f>'старый прайс'!V26+50</f>
        <v>1156</v>
      </c>
      <c r="V21" s="18">
        <f>'старый прайс'!W26+50</f>
        <v>373</v>
      </c>
    </row>
    <row r="22" spans="1:22" x14ac:dyDescent="0.2">
      <c r="A22" s="76"/>
      <c r="B22" s="7" t="s">
        <v>31</v>
      </c>
      <c r="C22" s="4">
        <f>'старый прайс'!D27+50</f>
        <v>1100</v>
      </c>
      <c r="D22" s="4">
        <f>'старый прайс'!E27+50</f>
        <v>817</v>
      </c>
      <c r="E22" s="4">
        <f>'старый прайс'!F27+50</f>
        <v>849</v>
      </c>
      <c r="F22" s="4">
        <f>'старый прайс'!G27+50</f>
        <v>917</v>
      </c>
      <c r="G22" s="4">
        <f>'старый прайс'!H27+50</f>
        <v>983</v>
      </c>
      <c r="H22" s="4">
        <f>'старый прайс'!I27+50</f>
        <v>1069</v>
      </c>
      <c r="I22" s="4">
        <f>'старый прайс'!J27+50</f>
        <v>975</v>
      </c>
      <c r="J22" s="45">
        <f>'старый прайс'!K27+50</f>
        <v>1283</v>
      </c>
      <c r="K22" s="4">
        <f>'старый прайс'!L27+50</f>
        <v>1403</v>
      </c>
      <c r="L22" s="4">
        <f>'старый прайс'!M27+50</f>
        <v>1741</v>
      </c>
      <c r="M22" s="4">
        <f>'старый прайс'!N27+50</f>
        <v>1568</v>
      </c>
      <c r="N22" s="4">
        <f>'старый прайс'!O27+50</f>
        <v>1745</v>
      </c>
      <c r="O22" s="4">
        <f>'старый прайс'!P27+50</f>
        <v>1705</v>
      </c>
      <c r="P22" s="4">
        <f>'старый прайс'!Q27+50</f>
        <v>1963</v>
      </c>
      <c r="Q22" s="4">
        <f>'старый прайс'!R27+50</f>
        <v>1773</v>
      </c>
      <c r="R22" s="4">
        <f>'старый прайс'!S27+50</f>
        <v>1548</v>
      </c>
      <c r="S22" s="4">
        <f>'старый прайс'!T27+50</f>
        <v>1521</v>
      </c>
      <c r="T22" s="4">
        <f>'старый прайс'!U27+50</f>
        <v>1441</v>
      </c>
      <c r="U22" s="15">
        <f>'старый прайс'!V27+50</f>
        <v>1421</v>
      </c>
      <c r="V22" s="18">
        <f>'старый прайс'!W27+50</f>
        <v>556</v>
      </c>
    </row>
    <row r="23" spans="1:22" x14ac:dyDescent="0.2">
      <c r="A23" s="75" t="s">
        <v>75</v>
      </c>
      <c r="B23" s="7" t="s">
        <v>30</v>
      </c>
      <c r="C23" s="4">
        <f>'старый прайс'!D28+50</f>
        <v>700</v>
      </c>
      <c r="D23" s="4">
        <f>'старый прайс'!E28+50</f>
        <v>610</v>
      </c>
      <c r="E23" s="4">
        <f>'старый прайс'!F28+50</f>
        <v>642</v>
      </c>
      <c r="F23" s="4">
        <f>'старый прайс'!G28+50</f>
        <v>710</v>
      </c>
      <c r="G23" s="4">
        <f>'старый прайс'!H28+50</f>
        <v>776</v>
      </c>
      <c r="H23" s="4">
        <f>'старый прайс'!I28+50</f>
        <v>862</v>
      </c>
      <c r="I23" s="4">
        <f>'старый прайс'!J28+50</f>
        <v>897</v>
      </c>
      <c r="J23" s="45">
        <f>'старый прайс'!K28+50</f>
        <v>1076</v>
      </c>
      <c r="K23" s="4">
        <f>'старый прайс'!L28+50</f>
        <v>1196</v>
      </c>
      <c r="L23" s="4">
        <f>'старый прайс'!M28+50</f>
        <v>1534</v>
      </c>
      <c r="M23" s="4">
        <f>'старый прайс'!N28+50</f>
        <v>1361</v>
      </c>
      <c r="N23" s="4">
        <f>'старый прайс'!O28+50</f>
        <v>1538</v>
      </c>
      <c r="O23" s="4">
        <f>'старый прайс'!P28+50</f>
        <v>1498</v>
      </c>
      <c r="P23" s="4">
        <f>'старый прайс'!Q28+50</f>
        <v>1756</v>
      </c>
      <c r="Q23" s="4">
        <f>'старый прайс'!R28+50</f>
        <v>1566</v>
      </c>
      <c r="R23" s="4">
        <f>'старый прайс'!S28+50</f>
        <v>1341</v>
      </c>
      <c r="S23" s="4">
        <f>'старый прайс'!T28+50</f>
        <v>1314</v>
      </c>
      <c r="T23" s="4">
        <f>'старый прайс'!U28+50</f>
        <v>1234</v>
      </c>
      <c r="U23" s="15">
        <f>'старый прайс'!V28+50</f>
        <v>1214</v>
      </c>
      <c r="V23" s="18">
        <f>'старый прайс'!W28+50</f>
        <v>496</v>
      </c>
    </row>
    <row r="24" spans="1:22" x14ac:dyDescent="0.2">
      <c r="A24" s="76"/>
      <c r="B24" s="7" t="s">
        <v>31</v>
      </c>
      <c r="C24" s="4">
        <f>'старый прайс'!D29+50</f>
        <v>980</v>
      </c>
      <c r="D24" s="4">
        <f>'старый прайс'!E29+50</f>
        <v>904</v>
      </c>
      <c r="E24" s="4">
        <f>'старый прайс'!F29+50</f>
        <v>936</v>
      </c>
      <c r="F24" s="4">
        <f>'старый прайс'!G29+50</f>
        <v>1004</v>
      </c>
      <c r="G24" s="4">
        <f>'старый прайс'!H29+50</f>
        <v>1070</v>
      </c>
      <c r="H24" s="4">
        <f>'старый прайс'!I29+50</f>
        <v>1156</v>
      </c>
      <c r="I24" s="4">
        <f>'старый прайс'!J29+50</f>
        <v>1191</v>
      </c>
      <c r="J24" s="45">
        <f>'старый прайс'!K29+50</f>
        <v>1370</v>
      </c>
      <c r="K24" s="4">
        <f>'старый прайс'!L29+50</f>
        <v>1490</v>
      </c>
      <c r="L24" s="4">
        <f>'старый прайс'!M29+50</f>
        <v>1828</v>
      </c>
      <c r="M24" s="4">
        <f>'старый прайс'!N29+50</f>
        <v>1655</v>
      </c>
      <c r="N24" s="4">
        <f>'старый прайс'!O29+50</f>
        <v>1832</v>
      </c>
      <c r="O24" s="4">
        <f>'старый прайс'!P29+50</f>
        <v>1792</v>
      </c>
      <c r="P24" s="4">
        <f>'старый прайс'!Q29+50</f>
        <v>2050</v>
      </c>
      <c r="Q24" s="4">
        <f>'старый прайс'!R29+50</f>
        <v>1860</v>
      </c>
      <c r="R24" s="4">
        <f>'старый прайс'!S29+50</f>
        <v>1635</v>
      </c>
      <c r="S24" s="4">
        <f>'старый прайс'!T29+50</f>
        <v>1608</v>
      </c>
      <c r="T24" s="4">
        <f>'старый прайс'!U29+50</f>
        <v>1528</v>
      </c>
      <c r="U24" s="15">
        <f>'старый прайс'!V29+50</f>
        <v>1508</v>
      </c>
      <c r="V24" s="18">
        <f>'старый прайс'!W29+50</f>
        <v>762</v>
      </c>
    </row>
    <row r="25" spans="1:22" x14ac:dyDescent="0.2">
      <c r="A25" s="75" t="s">
        <v>76</v>
      </c>
      <c r="B25" s="7" t="s">
        <v>30</v>
      </c>
      <c r="C25" s="4">
        <f>'старый прайс'!D30+50</f>
        <v>740</v>
      </c>
      <c r="D25" s="4">
        <f>'старый прайс'!E30+50</f>
        <v>764</v>
      </c>
      <c r="E25" s="4">
        <f>'старый прайс'!F30+50</f>
        <v>796</v>
      </c>
      <c r="F25" s="4">
        <f>'старый прайс'!G30+50</f>
        <v>864</v>
      </c>
      <c r="G25" s="4">
        <f>'старый прайс'!H30+50</f>
        <v>930</v>
      </c>
      <c r="H25" s="4">
        <f>'старый прайс'!I30+50</f>
        <v>1016</v>
      </c>
      <c r="I25" s="4">
        <f>'старый прайс'!J30+50</f>
        <v>1051</v>
      </c>
      <c r="J25" s="45">
        <f>'старый прайс'!K30+50</f>
        <v>1230</v>
      </c>
      <c r="K25" s="4">
        <f>'старый прайс'!L30+50</f>
        <v>1350</v>
      </c>
      <c r="L25" s="4">
        <f>'старый прайс'!M30+50</f>
        <v>1688</v>
      </c>
      <c r="M25" s="4">
        <f>'старый прайс'!N30+50</f>
        <v>1515</v>
      </c>
      <c r="N25" s="4">
        <f>'старый прайс'!O30+50</f>
        <v>1692</v>
      </c>
      <c r="O25" s="4">
        <f>'старый прайс'!P30+50</f>
        <v>1652</v>
      </c>
      <c r="P25" s="4">
        <f>'старый прайс'!Q30+50</f>
        <v>1910</v>
      </c>
      <c r="Q25" s="4">
        <f>'старый прайс'!R30+50</f>
        <v>1720</v>
      </c>
      <c r="R25" s="4">
        <f>'старый прайс'!S30+50</f>
        <v>1495</v>
      </c>
      <c r="S25" s="4">
        <f>'старый прайс'!T30+50</f>
        <v>1468</v>
      </c>
      <c r="T25" s="4">
        <f>'старый прайс'!U30+50</f>
        <v>1388</v>
      </c>
      <c r="U25" s="15">
        <f>'старый прайс'!V30+50</f>
        <v>1368</v>
      </c>
      <c r="V25" s="18">
        <f>'старый прайс'!W30+50</f>
        <v>648</v>
      </c>
    </row>
    <row r="26" spans="1:22" x14ac:dyDescent="0.2">
      <c r="A26" s="76"/>
      <c r="B26" s="7" t="s">
        <v>31</v>
      </c>
      <c r="C26" s="4">
        <f>'старый прайс'!D31+50</f>
        <v>1160</v>
      </c>
      <c r="D26" s="4">
        <f>'старый прайс'!E31+50</f>
        <v>1135</v>
      </c>
      <c r="E26" s="4">
        <f>'старый прайс'!F31+50</f>
        <v>1167</v>
      </c>
      <c r="F26" s="4">
        <f>'старый прайс'!G31+50</f>
        <v>1235</v>
      </c>
      <c r="G26" s="4">
        <f>'старый прайс'!H31+50</f>
        <v>1301</v>
      </c>
      <c r="H26" s="4">
        <f>'старый прайс'!I31+50</f>
        <v>1387</v>
      </c>
      <c r="I26" s="4">
        <f>'старый прайс'!J31+50</f>
        <v>1422</v>
      </c>
      <c r="J26" s="45">
        <f>'старый прайс'!K31+50</f>
        <v>1601</v>
      </c>
      <c r="K26" s="4">
        <f>'старый прайс'!L31+50</f>
        <v>1721</v>
      </c>
      <c r="L26" s="4">
        <f>'старый прайс'!M31+50</f>
        <v>2059</v>
      </c>
      <c r="M26" s="4">
        <f>'старый прайс'!N31+50</f>
        <v>1886</v>
      </c>
      <c r="N26" s="4">
        <f>'старый прайс'!O31+50</f>
        <v>2063</v>
      </c>
      <c r="O26" s="4">
        <f>'старый прайс'!P31+50</f>
        <v>2023</v>
      </c>
      <c r="P26" s="4">
        <f>'старый прайс'!Q31+50</f>
        <v>2281</v>
      </c>
      <c r="Q26" s="4">
        <f>'старый прайс'!R31+50</f>
        <v>2091</v>
      </c>
      <c r="R26" s="4">
        <f>'старый прайс'!S31+50</f>
        <v>1866</v>
      </c>
      <c r="S26" s="4">
        <f>'старый прайс'!T31+50</f>
        <v>1839</v>
      </c>
      <c r="T26" s="4">
        <f>'старый прайс'!U31+50</f>
        <v>1759</v>
      </c>
      <c r="U26" s="15">
        <f>'старый прайс'!V31+50</f>
        <v>1739</v>
      </c>
      <c r="V26" s="18">
        <f>'старый прайс'!W31+50</f>
        <v>1066</v>
      </c>
    </row>
    <row r="27" spans="1:22" x14ac:dyDescent="0.2">
      <c r="A27" s="75" t="s">
        <v>77</v>
      </c>
      <c r="B27" s="7" t="s">
        <v>30</v>
      </c>
      <c r="C27" s="4">
        <f>'старый прайс'!D32+50</f>
        <v>1277</v>
      </c>
      <c r="D27" s="4">
        <f>'старый прайс'!E32+50</f>
        <v>1610</v>
      </c>
      <c r="E27" s="4">
        <f>'старый прайс'!F32+50</f>
        <v>1642</v>
      </c>
      <c r="F27" s="4">
        <f>'старый прайс'!G32+50</f>
        <v>1710</v>
      </c>
      <c r="G27" s="4">
        <f>'старый прайс'!H32+50</f>
        <v>1776</v>
      </c>
      <c r="H27" s="4">
        <f>'старый прайс'!I32+50</f>
        <v>1862</v>
      </c>
      <c r="I27" s="4">
        <f>'старый прайс'!J32+50</f>
        <v>1897</v>
      </c>
      <c r="J27" s="45">
        <f>'старый прайс'!K32+50</f>
        <v>2076</v>
      </c>
      <c r="K27" s="4">
        <f>'старый прайс'!L32+50</f>
        <v>2196</v>
      </c>
      <c r="L27" s="4">
        <f>'старый прайс'!M32+50</f>
        <v>2534</v>
      </c>
      <c r="M27" s="4">
        <f>'старый прайс'!N32+50</f>
        <v>2361</v>
      </c>
      <c r="N27" s="4">
        <f>'старый прайс'!O32+50</f>
        <v>2538</v>
      </c>
      <c r="O27" s="4">
        <f>'старый прайс'!P32+50</f>
        <v>2498</v>
      </c>
      <c r="P27" s="4">
        <f>'старый прайс'!Q32+50</f>
        <v>2756</v>
      </c>
      <c r="Q27" s="4">
        <f>'старый прайс'!R32+50</f>
        <v>2566</v>
      </c>
      <c r="R27" s="4">
        <f>'старый прайс'!S32+50</f>
        <v>2566</v>
      </c>
      <c r="S27" s="4">
        <f>'старый прайс'!T32+50</f>
        <v>2314</v>
      </c>
      <c r="T27" s="4">
        <f>'старый прайс'!U32+50</f>
        <v>2234</v>
      </c>
      <c r="U27" s="15">
        <f>'старый прайс'!V32+50</f>
        <v>2214</v>
      </c>
      <c r="V27" s="18">
        <f>'старый прайс'!W32+50</f>
        <v>1050</v>
      </c>
    </row>
    <row r="28" spans="1:22" x14ac:dyDescent="0.2">
      <c r="A28" s="76"/>
      <c r="B28" s="7" t="s">
        <v>31</v>
      </c>
      <c r="C28" s="4">
        <f>'старый прайс'!D33+50</f>
        <v>2233</v>
      </c>
      <c r="D28" s="4">
        <f>'старый прайс'!E33+50</f>
        <v>2404</v>
      </c>
      <c r="E28" s="4">
        <f>'старый прайс'!F33+50</f>
        <v>2436</v>
      </c>
      <c r="F28" s="4">
        <f>'старый прайс'!G33+50</f>
        <v>2504</v>
      </c>
      <c r="G28" s="4">
        <f>'старый прайс'!H33+50</f>
        <v>2570</v>
      </c>
      <c r="H28" s="4">
        <f>'старый прайс'!I33+50</f>
        <v>2656</v>
      </c>
      <c r="I28" s="4">
        <f>'старый прайс'!J33+50</f>
        <v>2691</v>
      </c>
      <c r="J28" s="45">
        <f>'старый прайс'!K33+50</f>
        <v>2870</v>
      </c>
      <c r="K28" s="4">
        <f>'старый прайс'!L33+50</f>
        <v>2990</v>
      </c>
      <c r="L28" s="4">
        <f>'старый прайс'!M33+50</f>
        <v>3328</v>
      </c>
      <c r="M28" s="4">
        <f>'старый прайс'!N33+50</f>
        <v>3155</v>
      </c>
      <c r="N28" s="4">
        <f>'старый прайс'!O33+50</f>
        <v>3332</v>
      </c>
      <c r="O28" s="4">
        <f>'старый прайс'!P33+50</f>
        <v>3292</v>
      </c>
      <c r="P28" s="4">
        <f>'старый прайс'!Q33+50</f>
        <v>3550</v>
      </c>
      <c r="Q28" s="4">
        <f>'старый прайс'!R33+50</f>
        <v>3360</v>
      </c>
      <c r="R28" s="4">
        <f>'старый прайс'!S33+50</f>
        <v>3360</v>
      </c>
      <c r="S28" s="4">
        <f>'старый прайс'!T33+50</f>
        <v>3108</v>
      </c>
      <c r="T28" s="4">
        <f>'старый прайс'!U33+50</f>
        <v>3028</v>
      </c>
      <c r="U28" s="15">
        <f>'старый прайс'!V33+50</f>
        <v>3008</v>
      </c>
      <c r="V28" s="18">
        <f>'старый прайс'!W33+50</f>
        <v>1909</v>
      </c>
    </row>
    <row r="29" spans="1:22" x14ac:dyDescent="0.2">
      <c r="A29" s="75" t="s">
        <v>78</v>
      </c>
      <c r="B29" s="7" t="s">
        <v>30</v>
      </c>
      <c r="C29" s="4">
        <f>'старый прайс'!D34+50</f>
        <v>1070</v>
      </c>
      <c r="D29" s="4">
        <v>900</v>
      </c>
      <c r="E29" s="4">
        <v>920</v>
      </c>
      <c r="F29" s="4">
        <v>970</v>
      </c>
      <c r="G29" s="4">
        <v>1010</v>
      </c>
      <c r="H29" s="4">
        <v>1050</v>
      </c>
      <c r="I29" s="4">
        <v>1080</v>
      </c>
      <c r="J29" s="45">
        <v>1160</v>
      </c>
      <c r="K29" s="4">
        <v>1190</v>
      </c>
      <c r="L29" s="4">
        <v>1260</v>
      </c>
      <c r="M29" s="4">
        <v>1310</v>
      </c>
      <c r="N29" s="4">
        <v>1350</v>
      </c>
      <c r="O29" s="4">
        <v>1740</v>
      </c>
      <c r="P29" s="4">
        <f>'старый прайс'!Q34+50</f>
        <v>2316</v>
      </c>
      <c r="Q29" s="4">
        <f>'старый прайс'!R34+50</f>
        <v>2126</v>
      </c>
      <c r="R29" s="4">
        <f>'старый прайс'!S34+50</f>
        <v>1901</v>
      </c>
      <c r="S29" s="4">
        <f>'старый прайс'!T34+50</f>
        <v>1874</v>
      </c>
      <c r="T29" s="4">
        <f>'старый прайс'!U34+50</f>
        <v>1794</v>
      </c>
      <c r="U29" s="15">
        <f>'старый прайс'!V34+50</f>
        <v>1774</v>
      </c>
      <c r="V29" s="18">
        <f>'старый прайс'!W34+50</f>
        <v>1298</v>
      </c>
    </row>
    <row r="30" spans="1:22" ht="13.5" thickBot="1" x14ac:dyDescent="0.25">
      <c r="A30" s="77"/>
      <c r="B30" s="10" t="s">
        <v>31</v>
      </c>
      <c r="C30" s="11">
        <f>'старый прайс'!D35+50</f>
        <v>1690</v>
      </c>
      <c r="D30" s="11">
        <v>1520</v>
      </c>
      <c r="E30" s="11">
        <v>1540</v>
      </c>
      <c r="F30" s="11">
        <v>1590</v>
      </c>
      <c r="G30" s="11">
        <v>1630</v>
      </c>
      <c r="H30" s="11">
        <v>1670</v>
      </c>
      <c r="I30" s="11">
        <v>1700</v>
      </c>
      <c r="J30" s="46">
        <v>1780</v>
      </c>
      <c r="K30" s="11">
        <v>1810</v>
      </c>
      <c r="L30" s="11">
        <v>1880</v>
      </c>
      <c r="M30" s="11">
        <v>1930</v>
      </c>
      <c r="N30" s="11">
        <v>1970</v>
      </c>
      <c r="O30" s="11">
        <v>2360</v>
      </c>
      <c r="P30" s="11">
        <f>'старый прайс'!Q35+50</f>
        <v>2890</v>
      </c>
      <c r="Q30" s="11">
        <f>'старый прайс'!R35+50</f>
        <v>2700</v>
      </c>
      <c r="R30" s="11">
        <f>'старый прайс'!S35+50</f>
        <v>2475</v>
      </c>
      <c r="S30" s="11">
        <f>'старый прайс'!T35+50</f>
        <v>2448</v>
      </c>
      <c r="T30" s="11">
        <f>'старый прайс'!U35+50</f>
        <v>2368</v>
      </c>
      <c r="U30" s="16">
        <f>'старый прайс'!V35+50</f>
        <v>2348</v>
      </c>
      <c r="V30" s="19">
        <f>'старый прайс'!W35+50</f>
        <v>1872</v>
      </c>
    </row>
    <row r="31" spans="1:22" x14ac:dyDescent="0.2">
      <c r="A31" s="78" t="s">
        <v>79</v>
      </c>
      <c r="B31" s="12" t="s">
        <v>30</v>
      </c>
      <c r="C31" s="36">
        <f>'старый прайс'!D36+50</f>
        <v>465</v>
      </c>
      <c r="D31" s="36">
        <f>'старый прайс'!E36+50</f>
        <v>522</v>
      </c>
      <c r="E31" s="36">
        <f>'старый прайс'!F36+50</f>
        <v>554</v>
      </c>
      <c r="F31" s="36">
        <f>'старый прайс'!G36+50</f>
        <v>622</v>
      </c>
      <c r="G31" s="36">
        <f>'старый прайс'!H36+50</f>
        <v>688</v>
      </c>
      <c r="H31" s="36">
        <f>'старый прайс'!I36+50</f>
        <v>774</v>
      </c>
      <c r="I31" s="36">
        <f>'старый прайс'!J36+50</f>
        <v>809</v>
      </c>
      <c r="J31" s="47">
        <f>'старый прайс'!K36+50</f>
        <v>988</v>
      </c>
      <c r="K31" s="36">
        <f>'старый прайс'!L36+50</f>
        <v>1108</v>
      </c>
      <c r="L31" s="36">
        <f>'старый прайс'!M36+50</f>
        <v>1446</v>
      </c>
      <c r="M31" s="36">
        <f>'старый прайс'!N36+50</f>
        <v>1273</v>
      </c>
      <c r="N31" s="36">
        <f>'старый прайс'!O36+50</f>
        <v>1450</v>
      </c>
      <c r="O31" s="36">
        <f>'старый прайс'!P36+50</f>
        <v>1410</v>
      </c>
      <c r="P31" s="36">
        <f>'старый прайс'!Q36+50</f>
        <v>1668</v>
      </c>
      <c r="Q31" s="36">
        <f>'старый прайс'!R36+50</f>
        <v>1478</v>
      </c>
      <c r="R31" s="36">
        <f>'старый прайс'!S36+50</f>
        <v>1253</v>
      </c>
      <c r="S31" s="36">
        <f>'старый прайс'!T36+50</f>
        <v>1226</v>
      </c>
      <c r="T31" s="36">
        <f>'старый прайс'!U36+50</f>
        <v>1146</v>
      </c>
      <c r="U31" s="37">
        <f>'старый прайс'!V36+50</f>
        <v>1126</v>
      </c>
      <c r="V31" s="20">
        <f>'старый прайс'!W36+50</f>
        <v>350</v>
      </c>
    </row>
    <row r="32" spans="1:22" ht="13.5" thickBot="1" x14ac:dyDescent="0.25">
      <c r="A32" s="79"/>
      <c r="B32" s="13" t="s">
        <v>31</v>
      </c>
      <c r="C32" s="38">
        <f>'старый прайс'!D37+50</f>
        <v>555</v>
      </c>
      <c r="D32" s="38">
        <f>'старый прайс'!E37+50</f>
        <v>622</v>
      </c>
      <c r="E32" s="38">
        <f>'старый прайс'!F37+50</f>
        <v>654</v>
      </c>
      <c r="F32" s="38">
        <f>'старый прайс'!G37+50</f>
        <v>722</v>
      </c>
      <c r="G32" s="38">
        <f>'старый прайс'!H37+50</f>
        <v>788</v>
      </c>
      <c r="H32" s="38">
        <f>'старый прайс'!I37+50</f>
        <v>874</v>
      </c>
      <c r="I32" s="38">
        <f>'старый прайс'!J37+50</f>
        <v>909</v>
      </c>
      <c r="J32" s="48">
        <f>'старый прайс'!K37+50</f>
        <v>1088</v>
      </c>
      <c r="K32" s="38">
        <f>'старый прайс'!L37+50</f>
        <v>1208</v>
      </c>
      <c r="L32" s="38">
        <f>'старый прайс'!M37+50</f>
        <v>1546</v>
      </c>
      <c r="M32" s="38">
        <f>'старый прайс'!N37+50</f>
        <v>1373</v>
      </c>
      <c r="N32" s="38">
        <f>'старый прайс'!O37+50</f>
        <v>1550</v>
      </c>
      <c r="O32" s="38">
        <f>'старый прайс'!P37+50</f>
        <v>1510</v>
      </c>
      <c r="P32" s="38">
        <f>'старый прайс'!Q37+50</f>
        <v>1768</v>
      </c>
      <c r="Q32" s="38">
        <f>'старый прайс'!R37+50</f>
        <v>1578</v>
      </c>
      <c r="R32" s="38">
        <f>'старый прайс'!S37+50</f>
        <v>1353</v>
      </c>
      <c r="S32" s="38">
        <f>'старый прайс'!T37+50</f>
        <v>1326</v>
      </c>
      <c r="T32" s="38">
        <f>'старый прайс'!U37+50</f>
        <v>1246</v>
      </c>
      <c r="U32" s="39">
        <f>'старый прайс'!V37+50</f>
        <v>1226</v>
      </c>
      <c r="V32" s="21">
        <f>'старый прайс'!W37+50</f>
        <v>450</v>
      </c>
    </row>
  </sheetData>
  <mergeCells count="15">
    <mergeCell ref="A13:A14"/>
    <mergeCell ref="A3:A4"/>
    <mergeCell ref="A5:A6"/>
    <mergeCell ref="A7:A8"/>
    <mergeCell ref="A9:A10"/>
    <mergeCell ref="A11:A12"/>
    <mergeCell ref="A27:A28"/>
    <mergeCell ref="A29:A30"/>
    <mergeCell ref="A31:A32"/>
    <mergeCell ref="A15:A16"/>
    <mergeCell ref="A17:A18"/>
    <mergeCell ref="A19:A20"/>
    <mergeCell ref="A21:A22"/>
    <mergeCell ref="A23:A24"/>
    <mergeCell ref="A25:A26"/>
  </mergeCells>
  <phoneticPr fontId="2" type="noConversion"/>
  <pageMargins left="0.75" right="0.75" top="1" bottom="1" header="0.5" footer="0.5"/>
  <pageSetup paperSize="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tabSelected="1" workbookViewId="0">
      <selection activeCell="K16" sqref="K16"/>
    </sheetView>
  </sheetViews>
  <sheetFormatPr defaultRowHeight="12.75" x14ac:dyDescent="0.2"/>
  <cols>
    <col min="2" max="2" width="26.85546875" customWidth="1"/>
    <col min="3" max="3" width="1.85546875" hidden="1" customWidth="1"/>
    <col min="4" max="4" width="0.140625" hidden="1" customWidth="1"/>
    <col min="5" max="5" width="35" customWidth="1"/>
    <col min="6" max="6" width="9.28515625" hidden="1" customWidth="1"/>
    <col min="7" max="7" width="9.140625" hidden="1" customWidth="1"/>
    <col min="8" max="8" width="22.5703125" customWidth="1"/>
    <col min="9" max="10" width="9.140625" hidden="1" customWidth="1"/>
    <col min="11" max="11" width="28.85546875" customWidth="1"/>
    <col min="12" max="12" width="27.42578125" customWidth="1"/>
  </cols>
  <sheetData>
    <row r="1" spans="2:11" ht="13.5" thickBot="1" x14ac:dyDescent="0.25"/>
    <row r="2" spans="2:11" ht="50.25" customHeight="1" x14ac:dyDescent="0.4">
      <c r="B2" s="84" t="s">
        <v>99</v>
      </c>
      <c r="C2" s="36"/>
      <c r="D2" s="36"/>
      <c r="E2" s="36"/>
      <c r="F2" s="36"/>
      <c r="G2" s="36"/>
      <c r="H2" s="36"/>
      <c r="I2" s="36"/>
      <c r="J2" s="36"/>
      <c r="K2" s="85"/>
    </row>
    <row r="3" spans="2:11" hidden="1" x14ac:dyDescent="0.2">
      <c r="B3" s="86"/>
      <c r="C3" s="4"/>
      <c r="D3" s="4"/>
      <c r="E3" s="4"/>
      <c r="F3" s="4"/>
      <c r="G3" s="4"/>
      <c r="H3" s="4"/>
      <c r="I3" s="4"/>
      <c r="J3" s="4"/>
      <c r="K3" s="87"/>
    </row>
    <row r="4" spans="2:11" ht="0.75" customHeight="1" x14ac:dyDescent="0.2">
      <c r="B4" s="86"/>
      <c r="C4" s="4"/>
      <c r="D4" s="4"/>
      <c r="E4" s="4"/>
      <c r="F4" s="4"/>
      <c r="G4" s="4"/>
      <c r="H4" s="4"/>
      <c r="I4" s="4"/>
      <c r="J4" s="4"/>
      <c r="K4" s="87"/>
    </row>
    <row r="5" spans="2:11" ht="0.75" hidden="1" customHeight="1" x14ac:dyDescent="0.2">
      <c r="B5" s="86"/>
      <c r="C5" s="4"/>
      <c r="D5" s="4"/>
      <c r="E5" s="4"/>
      <c r="F5" s="4"/>
      <c r="G5" s="4"/>
      <c r="H5" s="4"/>
      <c r="I5" s="4"/>
      <c r="J5" s="4"/>
      <c r="K5" s="87"/>
    </row>
    <row r="6" spans="2:11" ht="25.5" customHeight="1" x14ac:dyDescent="0.25">
      <c r="B6" s="88" t="s">
        <v>87</v>
      </c>
      <c r="C6" s="4"/>
      <c r="D6" s="4"/>
      <c r="E6" s="83" t="s">
        <v>88</v>
      </c>
      <c r="F6" s="4"/>
      <c r="G6" s="4"/>
      <c r="H6" s="83" t="s">
        <v>103</v>
      </c>
      <c r="I6" s="4"/>
      <c r="J6" s="4"/>
      <c r="K6" s="89" t="s">
        <v>89</v>
      </c>
    </row>
    <row r="7" spans="2:11" ht="25.5" customHeight="1" x14ac:dyDescent="0.25">
      <c r="B7" s="90" t="s">
        <v>90</v>
      </c>
      <c r="C7" s="4"/>
      <c r="D7" s="4"/>
      <c r="E7" s="92">
        <v>2750</v>
      </c>
      <c r="F7" s="92"/>
      <c r="G7" s="92"/>
      <c r="H7" s="92">
        <v>2350</v>
      </c>
      <c r="I7" s="92"/>
      <c r="J7" s="92"/>
      <c r="K7" s="93">
        <v>2050</v>
      </c>
    </row>
    <row r="8" spans="2:11" ht="24.75" customHeight="1" x14ac:dyDescent="0.25">
      <c r="B8" s="90" t="s">
        <v>91</v>
      </c>
      <c r="C8" s="4"/>
      <c r="D8" s="4"/>
      <c r="E8" s="92">
        <v>2750</v>
      </c>
      <c r="F8" s="92"/>
      <c r="G8" s="92"/>
      <c r="H8" s="92">
        <v>2350</v>
      </c>
      <c r="I8" s="92"/>
      <c r="J8" s="92"/>
      <c r="K8" s="93">
        <v>2050</v>
      </c>
    </row>
    <row r="9" spans="2:11" ht="24.75" customHeight="1" x14ac:dyDescent="0.25">
      <c r="B9" s="90" t="s">
        <v>92</v>
      </c>
      <c r="C9" s="4"/>
      <c r="D9" s="4"/>
      <c r="E9" s="92">
        <v>2600</v>
      </c>
      <c r="F9" s="92"/>
      <c r="G9" s="92"/>
      <c r="H9" s="92">
        <v>2200</v>
      </c>
      <c r="I9" s="92"/>
      <c r="J9" s="92"/>
      <c r="K9" s="93">
        <v>1900</v>
      </c>
    </row>
    <row r="10" spans="2:11" ht="24" customHeight="1" x14ac:dyDescent="0.25">
      <c r="B10" s="90" t="s">
        <v>93</v>
      </c>
      <c r="C10" s="4"/>
      <c r="D10" s="4"/>
      <c r="E10" s="92">
        <v>2550</v>
      </c>
      <c r="F10" s="92"/>
      <c r="G10" s="92"/>
      <c r="H10" s="92">
        <v>2150</v>
      </c>
      <c r="I10" s="92"/>
      <c r="J10" s="92"/>
      <c r="K10" s="93">
        <v>1850</v>
      </c>
    </row>
    <row r="11" spans="2:11" ht="24" customHeight="1" x14ac:dyDescent="0.25">
      <c r="B11" s="90" t="s">
        <v>94</v>
      </c>
      <c r="C11" s="4"/>
      <c r="D11" s="4"/>
      <c r="E11" s="92">
        <v>3400</v>
      </c>
      <c r="F11" s="92"/>
      <c r="G11" s="92"/>
      <c r="H11" s="92">
        <v>3200</v>
      </c>
      <c r="I11" s="92"/>
      <c r="J11" s="92"/>
      <c r="K11" s="93">
        <v>3000</v>
      </c>
    </row>
    <row r="12" spans="2:11" ht="24.75" customHeight="1" x14ac:dyDescent="0.25">
      <c r="B12" s="90" t="s">
        <v>95</v>
      </c>
      <c r="C12" s="4"/>
      <c r="D12" s="4"/>
      <c r="E12" s="92">
        <v>3350</v>
      </c>
      <c r="F12" s="92"/>
      <c r="G12" s="92"/>
      <c r="H12" s="92">
        <v>3150</v>
      </c>
      <c r="I12" s="92"/>
      <c r="J12" s="92"/>
      <c r="K12" s="93">
        <v>2950</v>
      </c>
    </row>
    <row r="13" spans="2:11" ht="25.5" customHeight="1" x14ac:dyDescent="0.25">
      <c r="B13" s="90" t="s">
        <v>96</v>
      </c>
      <c r="C13" s="4"/>
      <c r="D13" s="4"/>
      <c r="E13" s="92">
        <v>3300</v>
      </c>
      <c r="F13" s="92"/>
      <c r="G13" s="92"/>
      <c r="H13" s="92">
        <v>3100</v>
      </c>
      <c r="I13" s="92"/>
      <c r="J13" s="92"/>
      <c r="K13" s="93">
        <v>2900</v>
      </c>
    </row>
    <row r="14" spans="2:11" ht="25.5" customHeight="1" x14ac:dyDescent="0.25">
      <c r="B14" s="90" t="s">
        <v>97</v>
      </c>
      <c r="C14" s="4"/>
      <c r="D14" s="4"/>
      <c r="E14" s="92">
        <v>3250</v>
      </c>
      <c r="F14" s="92"/>
      <c r="G14" s="92"/>
      <c r="H14" s="92">
        <v>3050</v>
      </c>
      <c r="I14" s="92"/>
      <c r="J14" s="92"/>
      <c r="K14" s="93">
        <v>2850</v>
      </c>
    </row>
    <row r="15" spans="2:11" ht="24.75" customHeight="1" thickBot="1" x14ac:dyDescent="0.3">
      <c r="B15" s="91" t="s">
        <v>98</v>
      </c>
      <c r="C15" s="38"/>
      <c r="D15" s="38"/>
      <c r="E15" s="94">
        <v>3200</v>
      </c>
      <c r="F15" s="94"/>
      <c r="G15" s="94"/>
      <c r="H15" s="94">
        <v>3000</v>
      </c>
      <c r="I15" s="94"/>
      <c r="J15" s="94"/>
      <c r="K15" s="95">
        <v>2800</v>
      </c>
    </row>
    <row r="17" spans="2:2" ht="25.5" customHeight="1" x14ac:dyDescent="0.25">
      <c r="B17" s="82" t="s">
        <v>100</v>
      </c>
    </row>
    <row r="18" spans="2:2" ht="25.5" customHeight="1" x14ac:dyDescent="0.25">
      <c r="B18" s="82" t="s">
        <v>101</v>
      </c>
    </row>
    <row r="19" spans="2:2" ht="27" customHeight="1" x14ac:dyDescent="0.25">
      <c r="B19" s="82" t="s">
        <v>102</v>
      </c>
    </row>
  </sheetData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старый прайс</vt:lpstr>
      <vt:lpstr>новый прайс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Гуля</dc:creator>
  <cp:lastModifiedBy>Бухгалтер</cp:lastModifiedBy>
  <cp:revision/>
  <cp:lastPrinted>2016-06-11T07:08:26Z</cp:lastPrinted>
  <dcterms:created xsi:type="dcterms:W3CDTF">2014-06-16T07:29:03Z</dcterms:created>
  <dcterms:modified xsi:type="dcterms:W3CDTF">2019-02-09T09:01:12Z</dcterms:modified>
</cp:coreProperties>
</file>